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D:\GAL-uri 2014-2020\ULMUS MONTANA\5. Modificari SDL (AM PNDR)\3. Modificare buget masuri UM 2019\Documente in format editabil\"/>
    </mc:Choice>
  </mc:AlternateContent>
  <xr:revisionPtr revIDLastSave="0" documentId="13_ncr:1_{03513F54-CB52-4EFD-AFB4-A15A1B27BE7A}" xr6:coauthVersionLast="43" xr6:coauthVersionMax="43" xr10:uidLastSave="{00000000-0000-0000-0000-000000000000}"/>
  <bookViews>
    <workbookView xWindow="-108" yWindow="-108" windowWidth="23256" windowHeight="12576" xr2:uid="{00000000-000D-0000-FFFF-FFFF00000000}"/>
  </bookViews>
  <sheets>
    <sheet name="Plan de finantare modificat" sheetId="2" r:id="rId1"/>
    <sheet name="Plan de finantare anterior"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2" l="1"/>
  <c r="F11" i="2"/>
  <c r="F10" i="2"/>
  <c r="F8" i="2"/>
  <c r="F7" i="2"/>
  <c r="G15" i="2" l="1"/>
  <c r="G8" i="2"/>
  <c r="G10" i="2"/>
  <c r="G11" i="2"/>
  <c r="G7" i="2"/>
  <c r="F8" i="1"/>
  <c r="E16" i="1" l="1"/>
  <c r="G15" i="1" s="1"/>
  <c r="G8" i="1" l="1"/>
  <c r="F11" i="1"/>
  <c r="G11" i="1" s="1"/>
  <c r="F10" i="1"/>
  <c r="G10" i="1" s="1"/>
  <c r="F7" i="1" l="1"/>
  <c r="G7" i="1" s="1"/>
</calcChain>
</file>

<file path=xl/sharedStrings.xml><?xml version="1.0" encoding="utf-8"?>
<sst xmlns="http://schemas.openxmlformats.org/spreadsheetml/2006/main" count="58" uniqueCount="28">
  <si>
    <t>PRIORITATE</t>
  </si>
  <si>
    <t>MĂSURA</t>
  </si>
  <si>
    <t>INTENSITATEA SPRIJINULUI</t>
  </si>
  <si>
    <t>CONTRIBUȚIA PUBLICĂ NERAMBURSABILĂ/PRIORITATE (FEADR + BUGET NAȚIONAL)
EURO</t>
  </si>
  <si>
    <t>TOTAL GENERAL (COMPONENTA A+ COMPONENTA B)</t>
  </si>
  <si>
    <r>
      <t>CONTRIBUȚIA PUBLICĂ NERAMBURSABILĂ/ MĂSURĂ</t>
    </r>
    <r>
      <rPr>
        <b/>
        <vertAlign val="superscript"/>
        <sz val="11"/>
        <color rgb="FF3F3F76"/>
        <rFont val="Trebuchet MS"/>
        <family val="2"/>
        <charset val="238"/>
      </rPr>
      <t>2</t>
    </r>
    <r>
      <rPr>
        <b/>
        <sz val="11"/>
        <color rgb="FF3F3F76"/>
        <rFont val="Trebuchet MS"/>
        <family val="2"/>
        <charset val="238"/>
      </rPr>
      <t xml:space="preserve"> (FEADR + BUGET NAȚIONAL)
EURO</t>
    </r>
  </si>
  <si>
    <r>
      <t>VALOARE PROCENTUALĂ</t>
    </r>
    <r>
      <rPr>
        <b/>
        <vertAlign val="superscript"/>
        <sz val="11"/>
        <color rgb="FF3F3F76"/>
        <rFont val="Trebuchet MS"/>
        <family val="2"/>
        <charset val="238"/>
      </rPr>
      <t>3</t>
    </r>
    <r>
      <rPr>
        <b/>
        <sz val="11"/>
        <color rgb="FF3F3F76"/>
        <rFont val="Trebuchet MS"/>
        <family val="2"/>
        <charset val="238"/>
      </rPr>
      <t xml:space="preserve"> (%)</t>
    </r>
  </si>
  <si>
    <t>P1. Incurajarea transferului de cunostinte si a inovarii in agricultura, in silvicultura si in zonele rurale</t>
  </si>
  <si>
    <t>P2. Cresterea viabilitatii exploatatiilor si a competitivitatii tuturor tipurilor de agricultura in toate regiunile si promovarea tehnologiilor agricole inovatoare si a gestionarii durabile a padurilor</t>
  </si>
  <si>
    <t>P6: Promovarea incluziunii sociale, a reducerii saraciei si a dezvoltarii economice in zonele rurale</t>
  </si>
  <si>
    <t>M4/6A Investitii in activitati non-agricole</t>
  </si>
  <si>
    <t>M5/6B Dezvoltarea comunitatii locale</t>
  </si>
  <si>
    <t>M2/2B Instalarea tinerilor fermieri din zona G.A.L. ULMUS MONTANA</t>
  </si>
  <si>
    <t>M7/6B Promovarea formelor asociative in contextul valorificarii mostenirii culturale</t>
  </si>
  <si>
    <t>M6/6B Investitii in infrastructura sociala</t>
  </si>
  <si>
    <t>50%, 70%</t>
  </si>
  <si>
    <t>90%, 100%</t>
  </si>
  <si>
    <t>COMPONENTA A+B</t>
  </si>
  <si>
    <t>Cheltuieli de funcționare și animare</t>
  </si>
  <si>
    <t>Proiect finantat cu fonduri europene nerambursabile prin Programul National de Dezvoltare Rurala (PNDR). Programul National de Dezvoltare Rurala este implementat de Agentia pentru Finantarea Investitiilor Rurale, din subordinea Ministerului Agriculturii si Dezvoltarii Rurale. PNDR este finantat de Uniunea Europeana si Guvernul Romaniei prin Fondul European Agricol pentru Dezvoltare Rurala.</t>
  </si>
  <si>
    <t>Reprezentant legal,
Rotariu Vasile</t>
  </si>
  <si>
    <t>Planul de finanțare
(COMPONENTA A + COMPONENTA B)</t>
  </si>
  <si>
    <t>M1/1C Formare profesionala, dobandire de competente, activitati demonstrative si informare</t>
  </si>
  <si>
    <t>M3/2A,3A Exploatatii agricole si procesare</t>
  </si>
  <si>
    <t>P2. Cresterea viabilitatii exploatatiilor si a competitivitatii tuturor tipurilor de agricultura in toate regiunile si promovarea tehnologiilor agricole inovatoare si a gestionarii durabile a padurilor  (domeniu de interventie 2A)</t>
  </si>
  <si>
    <t>22.08.2018</t>
  </si>
  <si>
    <t>P3. Promovarea organizarii lantului alimentar, inclusiv procesarea si comercializarea produselor agricole, a bunastarii animalelor si a gestionarii riscurilor in agricultura (domeniu de interventie 3A)</t>
  </si>
  <si>
    <t>24.07.2019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</si>
</sst>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charset val="238"/>
      <scheme val="minor"/>
    </font>
    <font>
      <sz val="11"/>
      <color rgb="FF3F3F76"/>
      <name val="Calibri"/>
      <family val="2"/>
      <charset val="238"/>
      <scheme val="minor"/>
    </font>
    <font>
      <sz val="11"/>
      <color theme="1"/>
      <name val="Trebuchet MS"/>
      <family val="2"/>
      <charset val="238"/>
    </font>
    <font>
      <b/>
      <sz val="11"/>
      <color theme="1"/>
      <name val="Trebuchet MS"/>
      <family val="2"/>
      <charset val="238"/>
    </font>
    <font>
      <b/>
      <sz val="11"/>
      <color rgb="FF3F3F76"/>
      <name val="Trebuchet MS"/>
      <family val="2"/>
      <charset val="238"/>
    </font>
    <font>
      <b/>
      <vertAlign val="superscript"/>
      <sz val="11"/>
      <color rgb="FF3F3F76"/>
      <name val="Trebuchet MS"/>
      <family val="2"/>
      <charset val="238"/>
    </font>
    <font>
      <sz val="12"/>
      <color theme="1"/>
      <name val="Trebuchet MS"/>
      <family val="2"/>
    </font>
    <font>
      <b/>
      <sz val="16"/>
      <color rgb="FF3F3F76"/>
      <name val="Trebuchet MS"/>
      <family val="2"/>
    </font>
    <font>
      <b/>
      <sz val="11"/>
      <color rgb="FFFF0000"/>
      <name val="Trebuchet MS"/>
      <family val="2"/>
    </font>
    <font>
      <b/>
      <sz val="11"/>
      <color rgb="FF333399"/>
      <name val="Trebuchet MS"/>
      <family val="2"/>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FF99"/>
        <bgColor indexed="64"/>
      </patternFill>
    </fill>
    <fill>
      <patternFill patternType="solid">
        <fgColor rgb="FFFBCDEE"/>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medium">
        <color theme="7" tint="-0.249977111117893"/>
      </left>
      <right style="thin">
        <color rgb="FF7F7F7F"/>
      </right>
      <top style="medium">
        <color theme="7" tint="-0.249977111117893"/>
      </top>
      <bottom/>
      <diagonal/>
    </border>
    <border>
      <left style="thin">
        <color rgb="FF7F7F7F"/>
      </left>
      <right style="thin">
        <color rgb="FF7F7F7F"/>
      </right>
      <top style="medium">
        <color theme="7" tint="-0.249977111117893"/>
      </top>
      <bottom style="thin">
        <color rgb="FF7F7F7F"/>
      </bottom>
      <diagonal/>
    </border>
    <border>
      <left style="thin">
        <color rgb="FF7F7F7F"/>
      </left>
      <right style="medium">
        <color theme="7" tint="-0.249977111117893"/>
      </right>
      <top style="medium">
        <color theme="7" tint="-0.249977111117893"/>
      </top>
      <bottom style="thin">
        <color rgb="FF7F7F7F"/>
      </bottom>
      <diagonal/>
    </border>
    <border>
      <left style="medium">
        <color theme="7" tint="-0.249977111117893"/>
      </left>
      <right style="thin">
        <color rgb="FF7F7F7F"/>
      </right>
      <top/>
      <bottom/>
      <diagonal/>
    </border>
    <border>
      <left style="thin">
        <color rgb="FF7F7F7F"/>
      </left>
      <right style="medium">
        <color theme="7" tint="-0.249977111117893"/>
      </right>
      <top style="thin">
        <color rgb="FF7F7F7F"/>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medium">
        <color theme="7" tint="-0.249977111117893"/>
      </right>
      <top style="thin">
        <color rgb="FF7F7F7F"/>
      </top>
      <bottom style="thin">
        <color rgb="FF7F7F7F"/>
      </bottom>
      <diagonal/>
    </border>
    <border>
      <left style="medium">
        <color theme="7" tint="-0.249977111117893"/>
      </left>
      <right/>
      <top style="thin">
        <color indexed="64"/>
      </top>
      <bottom style="medium">
        <color theme="7" tint="-0.249977111117893"/>
      </bottom>
      <diagonal/>
    </border>
    <border>
      <left/>
      <right/>
      <top style="thin">
        <color indexed="64"/>
      </top>
      <bottom style="medium">
        <color theme="7" tint="-0.249977111117893"/>
      </bottom>
      <diagonal/>
    </border>
    <border>
      <left/>
      <right style="thin">
        <color indexed="64"/>
      </right>
      <top style="thin">
        <color indexed="64"/>
      </top>
      <bottom style="medium">
        <color theme="7" tint="-0.249977111117893"/>
      </bottom>
      <diagonal/>
    </border>
    <border>
      <left style="thin">
        <color indexed="64"/>
      </left>
      <right/>
      <top style="thin">
        <color indexed="64"/>
      </top>
      <bottom style="medium">
        <color theme="7" tint="-0.249977111117893"/>
      </bottom>
      <diagonal/>
    </border>
    <border>
      <left/>
      <right style="medium">
        <color theme="7" tint="-0.249977111117893"/>
      </right>
      <top style="thin">
        <color indexed="64"/>
      </top>
      <bottom style="medium">
        <color theme="7" tint="-0.249977111117893"/>
      </bottom>
      <diagonal/>
    </border>
    <border>
      <left style="thin">
        <color rgb="FF7F7F7F"/>
      </left>
      <right style="thin">
        <color rgb="FF7F7F7F"/>
      </right>
      <top/>
      <bottom/>
      <diagonal/>
    </border>
    <border>
      <left style="thin">
        <color rgb="FF7F7F7F"/>
      </left>
      <right style="medium">
        <color theme="7" tint="-0.249977111117893"/>
      </right>
      <top/>
      <bottom/>
      <diagonal/>
    </border>
    <border>
      <left style="thin">
        <color rgb="FF7F7F7F"/>
      </left>
      <right style="thin">
        <color rgb="FF7F7F7F"/>
      </right>
      <top/>
      <bottom style="thin">
        <color rgb="FF7F7F7F"/>
      </bottom>
      <diagonal/>
    </border>
    <border>
      <left style="thin">
        <color rgb="FF7F7F7F"/>
      </left>
      <right style="medium">
        <color theme="7" tint="-0.249977111117893"/>
      </right>
      <top/>
      <bottom style="thin">
        <color rgb="FF7F7F7F"/>
      </bottom>
      <diagonal/>
    </border>
  </borders>
  <cellStyleXfs count="2">
    <xf numFmtId="0" fontId="0" fillId="0" borderId="0"/>
    <xf numFmtId="0" fontId="1" fillId="2" borderId="1" applyNumberFormat="0" applyAlignment="0" applyProtection="0"/>
  </cellStyleXfs>
  <cellXfs count="59">
    <xf numFmtId="0" fontId="0" fillId="0" borderId="0" xfId="0"/>
    <xf numFmtId="0" fontId="2" fillId="0" borderId="0" xfId="0" applyFont="1"/>
    <xf numFmtId="0" fontId="3" fillId="0" borderId="0" xfId="0" applyFont="1"/>
    <xf numFmtId="0" fontId="4" fillId="2" borderId="4" xfId="1" applyFont="1" applyBorder="1" applyAlignment="1">
      <alignment horizontal="center" vertical="center" wrapText="1"/>
    </xf>
    <xf numFmtId="0" fontId="4" fillId="2" borderId="5" xfId="1" applyFont="1" applyBorder="1" applyAlignment="1">
      <alignment horizontal="center" vertical="center" wrapText="1"/>
    </xf>
    <xf numFmtId="0" fontId="4" fillId="4" borderId="8" xfId="1" applyFont="1" applyFill="1" applyBorder="1" applyAlignment="1">
      <alignment horizontal="center" wrapText="1"/>
    </xf>
    <xf numFmtId="10" fontId="4" fillId="4" borderId="10" xfId="1" applyNumberFormat="1"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6" fillId="0" borderId="0" xfId="0" applyFont="1"/>
    <xf numFmtId="0" fontId="4" fillId="0" borderId="0" xfId="1" applyFont="1" applyFill="1" applyBorder="1" applyAlignment="1"/>
    <xf numFmtId="0" fontId="3" fillId="0" borderId="0" xfId="0" applyFont="1" applyBorder="1"/>
    <xf numFmtId="0" fontId="0" fillId="0" borderId="0" xfId="0" applyAlignment="1">
      <alignment horizontal="center"/>
    </xf>
    <xf numFmtId="0" fontId="3" fillId="0" borderId="0" xfId="0" applyFont="1" applyBorder="1" applyAlignment="1">
      <alignment horizontal="center"/>
    </xf>
    <xf numFmtId="0" fontId="9" fillId="3" borderId="2" xfId="1" applyFont="1" applyFill="1" applyBorder="1" applyAlignment="1">
      <alignment horizontal="left" vertical="center" wrapText="1"/>
    </xf>
    <xf numFmtId="0" fontId="9" fillId="3" borderId="1" xfId="1" applyFont="1" applyFill="1" applyBorder="1" applyAlignment="1">
      <alignment horizontal="left" vertical="center" wrapText="1"/>
    </xf>
    <xf numFmtId="9" fontId="9" fillId="3" borderId="1" xfId="1" applyNumberFormat="1" applyFont="1" applyFill="1" applyBorder="1" applyAlignment="1">
      <alignment horizontal="center" vertical="center" wrapText="1"/>
    </xf>
    <xf numFmtId="4" fontId="9" fillId="3" borderId="1" xfId="1" applyNumberFormat="1" applyFont="1" applyFill="1" applyAlignment="1">
      <alignment horizontal="center" vertical="center" wrapText="1"/>
    </xf>
    <xf numFmtId="4" fontId="9" fillId="3" borderId="2" xfId="1" applyNumberFormat="1" applyFont="1" applyFill="1" applyBorder="1" applyAlignment="1">
      <alignment horizontal="center" vertical="center" wrapText="1"/>
    </xf>
    <xf numFmtId="10" fontId="9" fillId="3" borderId="7" xfId="1" applyNumberFormat="1" applyFont="1" applyFill="1" applyBorder="1" applyAlignment="1">
      <alignment horizontal="center" vertical="center" wrapText="1"/>
    </xf>
    <xf numFmtId="10" fontId="9" fillId="3" borderId="1" xfId="1" applyNumberFormat="1" applyFont="1" applyFill="1" applyBorder="1" applyAlignment="1">
      <alignment horizontal="center" vertical="center" wrapText="1"/>
    </xf>
    <xf numFmtId="4" fontId="8" fillId="3" borderId="1" xfId="1" applyNumberFormat="1" applyFont="1" applyFill="1" applyAlignment="1">
      <alignment horizontal="center" vertical="center" wrapText="1"/>
    </xf>
    <xf numFmtId="4" fontId="8" fillId="3" borderId="2" xfId="1" applyNumberFormat="1" applyFont="1" applyFill="1" applyBorder="1" applyAlignment="1">
      <alignment horizontal="center" vertical="center" wrapText="1"/>
    </xf>
    <xf numFmtId="10" fontId="8" fillId="3" borderId="7" xfId="1" applyNumberFormat="1" applyFont="1" applyFill="1" applyBorder="1" applyAlignment="1">
      <alignment horizontal="center" vertical="center" wrapText="1"/>
    </xf>
    <xf numFmtId="4" fontId="8" fillId="3" borderId="2" xfId="1" applyNumberFormat="1" applyFont="1" applyFill="1" applyBorder="1" applyAlignment="1">
      <alignment horizontal="center" vertical="center" wrapText="1"/>
    </xf>
    <xf numFmtId="0" fontId="9" fillId="3" borderId="2" xfId="1" applyFont="1" applyFill="1" applyBorder="1" applyAlignment="1">
      <alignment horizontal="left" vertical="center" wrapText="1"/>
    </xf>
    <xf numFmtId="4" fontId="2" fillId="0" borderId="0" xfId="0" applyNumberFormat="1" applyFont="1"/>
    <xf numFmtId="164" fontId="2" fillId="0" borderId="0" xfId="0" applyNumberFormat="1" applyFont="1" applyAlignment="1">
      <alignment horizontal="center" vertical="center"/>
    </xf>
    <xf numFmtId="0" fontId="4" fillId="5" borderId="11" xfId="1" applyFont="1" applyFill="1" applyBorder="1" applyAlignment="1">
      <alignment horizontal="center" wrapText="1"/>
    </xf>
    <xf numFmtId="0" fontId="4" fillId="5" borderId="12" xfId="1" applyFont="1" applyFill="1" applyBorder="1" applyAlignment="1">
      <alignment horizontal="center" wrapText="1"/>
    </xf>
    <xf numFmtId="0" fontId="4" fillId="5" borderId="13" xfId="1" applyFont="1" applyFill="1" applyBorder="1" applyAlignment="1">
      <alignment horizontal="center" wrapText="1"/>
    </xf>
    <xf numFmtId="4" fontId="4" fillId="5" borderId="14" xfId="1" applyNumberFormat="1" applyFont="1" applyFill="1" applyBorder="1" applyAlignment="1">
      <alignment horizontal="center" wrapText="1"/>
    </xf>
    <xf numFmtId="4" fontId="4" fillId="5" borderId="12" xfId="1" applyNumberFormat="1" applyFont="1" applyFill="1" applyBorder="1" applyAlignment="1">
      <alignment horizontal="center" wrapText="1"/>
    </xf>
    <xf numFmtId="4" fontId="4" fillId="5" borderId="15" xfId="1" applyNumberFormat="1" applyFont="1" applyFill="1" applyBorder="1" applyAlignment="1">
      <alignment horizontal="center" wrapText="1"/>
    </xf>
    <xf numFmtId="0" fontId="6" fillId="0" borderId="0" xfId="0" applyFont="1" applyAlignment="1">
      <alignment horizontal="center" vertical="top" wrapText="1"/>
    </xf>
    <xf numFmtId="0" fontId="6" fillId="0" borderId="0" xfId="0" applyFont="1" applyAlignment="1">
      <alignment horizontal="center" vertical="top"/>
    </xf>
    <xf numFmtId="49" fontId="6" fillId="0" borderId="0" xfId="0" applyNumberFormat="1" applyFont="1" applyAlignment="1">
      <alignment horizontal="left" vertical="center" wrapText="1"/>
    </xf>
    <xf numFmtId="0" fontId="0" fillId="0" borderId="0" xfId="0" applyAlignment="1">
      <alignment horizontal="center"/>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4" fillId="2" borderId="3" xfId="1" applyFont="1" applyBorder="1" applyAlignment="1">
      <alignment horizontal="center" vertical="center" wrapText="1"/>
    </xf>
    <xf numFmtId="0" fontId="4" fillId="2" borderId="6" xfId="1" applyFont="1" applyBorder="1" applyAlignment="1">
      <alignment horizontal="center" vertical="center" wrapText="1"/>
    </xf>
    <xf numFmtId="4" fontId="8" fillId="3" borderId="2" xfId="1" applyNumberFormat="1" applyFont="1" applyFill="1" applyBorder="1" applyAlignment="1">
      <alignment horizontal="center" vertical="center" wrapText="1"/>
    </xf>
    <xf numFmtId="4" fontId="8" fillId="3" borderId="18" xfId="1" applyNumberFormat="1" applyFont="1" applyFill="1" applyBorder="1" applyAlignment="1">
      <alignment horizontal="center" vertical="center" wrapText="1"/>
    </xf>
    <xf numFmtId="10" fontId="8" fillId="3" borderId="7" xfId="1" applyNumberFormat="1" applyFont="1" applyFill="1" applyBorder="1" applyAlignment="1">
      <alignment horizontal="center" vertical="center" wrapText="1"/>
    </xf>
    <xf numFmtId="10" fontId="8" fillId="3" borderId="19" xfId="1" applyNumberFormat="1"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16" xfId="1" applyFont="1" applyFill="1" applyBorder="1" applyAlignment="1">
      <alignment horizontal="left" vertical="center" wrapText="1"/>
    </xf>
    <xf numFmtId="4" fontId="8" fillId="3" borderId="16" xfId="1" applyNumberFormat="1" applyFont="1" applyFill="1" applyBorder="1" applyAlignment="1">
      <alignment horizontal="center" vertical="center" wrapText="1"/>
    </xf>
    <xf numFmtId="10" fontId="8" fillId="3" borderId="17"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 fontId="4" fillId="4" borderId="8" xfId="1" applyNumberFormat="1" applyFont="1" applyFill="1" applyBorder="1" applyAlignment="1">
      <alignment horizontal="center" vertical="center" wrapText="1"/>
    </xf>
    <xf numFmtId="4" fontId="4" fillId="4" borderId="9" xfId="1" applyNumberFormat="1" applyFont="1" applyFill="1" applyBorder="1" applyAlignment="1">
      <alignment horizontal="center" vertical="center" wrapText="1"/>
    </xf>
    <xf numFmtId="4" fontId="9" fillId="3" borderId="2" xfId="1" applyNumberFormat="1" applyFont="1" applyFill="1" applyBorder="1" applyAlignment="1">
      <alignment horizontal="center" vertical="center" wrapText="1"/>
    </xf>
    <xf numFmtId="4" fontId="9" fillId="3" borderId="16" xfId="1" applyNumberFormat="1" applyFont="1" applyFill="1" applyBorder="1" applyAlignment="1">
      <alignment horizontal="center" vertical="center" wrapText="1"/>
    </xf>
    <xf numFmtId="10" fontId="9" fillId="3" borderId="7" xfId="1" applyNumberFormat="1" applyFont="1" applyFill="1" applyBorder="1" applyAlignment="1">
      <alignment horizontal="center" vertical="center" wrapText="1"/>
    </xf>
    <xf numFmtId="10" fontId="9" fillId="3" borderId="17" xfId="1" applyNumberFormat="1" applyFont="1" applyFill="1" applyBorder="1" applyAlignment="1">
      <alignment horizontal="center" vertical="center" wrapText="1"/>
    </xf>
    <xf numFmtId="4" fontId="9" fillId="3" borderId="18" xfId="1" applyNumberFormat="1" applyFont="1" applyFill="1" applyBorder="1" applyAlignment="1">
      <alignment horizontal="center" vertical="center" wrapText="1"/>
    </xf>
    <xf numFmtId="10" fontId="9" fillId="3" borderId="19" xfId="1" applyNumberFormat="1" applyFont="1" applyFill="1" applyBorder="1" applyAlignment="1">
      <alignment horizontal="center" vertical="center" wrapText="1"/>
    </xf>
  </cellXfs>
  <cellStyles count="2">
    <cellStyle name="Input" xfId="1" builtinId="20"/>
    <cellStyle name="Normal" xfId="0" builtinId="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197304</xdr:colOff>
      <xdr:row>1</xdr:row>
      <xdr:rowOff>137432</xdr:rowOff>
    </xdr:from>
    <xdr:to>
      <xdr:col>2</xdr:col>
      <xdr:colOff>2168979</xdr:colOff>
      <xdr:row>1</xdr:row>
      <xdr:rowOff>819150</xdr:rowOff>
    </xdr:to>
    <xdr:grpSp>
      <xdr:nvGrpSpPr>
        <xdr:cNvPr id="2" name="Group 1">
          <a:extLst>
            <a:ext uri="{FF2B5EF4-FFF2-40B4-BE49-F238E27FC236}">
              <a16:creationId xmlns:a16="http://schemas.microsoft.com/office/drawing/2014/main" id="{C912A877-06EB-4D18-97D1-CBACF7AF0C99}"/>
            </a:ext>
          </a:extLst>
        </xdr:cNvPr>
        <xdr:cNvGrpSpPr>
          <a:grpSpLocks/>
        </xdr:cNvGrpSpPr>
      </xdr:nvGrpSpPr>
      <xdr:grpSpPr bwMode="auto">
        <a:xfrm>
          <a:off x="197304" y="315232"/>
          <a:ext cx="7127875" cy="681718"/>
          <a:chOff x="500" y="269"/>
          <a:chExt cx="11342" cy="1108"/>
        </a:xfrm>
      </xdr:grpSpPr>
      <xdr:pic>
        <xdr:nvPicPr>
          <xdr:cNvPr id="3" name="Picture 2" descr="Sigla Pndr">
            <a:extLst>
              <a:ext uri="{FF2B5EF4-FFF2-40B4-BE49-F238E27FC236}">
                <a16:creationId xmlns:a16="http://schemas.microsoft.com/office/drawing/2014/main" id="{4E298A37-373A-4A3C-A492-23A709C793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3" y="332"/>
            <a:ext cx="1668" cy="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03">
            <a:extLst>
              <a:ext uri="{FF2B5EF4-FFF2-40B4-BE49-F238E27FC236}">
                <a16:creationId xmlns:a16="http://schemas.microsoft.com/office/drawing/2014/main" id="{6C73E5D1-1B1E-4EDC-9489-37ACBAC301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 y="417"/>
            <a:ext cx="1091"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Picture 105">
            <a:extLst>
              <a:ext uri="{FF2B5EF4-FFF2-40B4-BE49-F238E27FC236}">
                <a16:creationId xmlns:a16="http://schemas.microsoft.com/office/drawing/2014/main" id="{C74DDE1B-476D-404F-96A6-797E7E3E9F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0" y="332"/>
            <a:ext cx="933"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6" name="Picture 104" descr="C:\Users\Diana\AppData\Local\Microsoft\Windows\Temporary Internet Files\Content.Word\2. Sigla_MADR.JPG">
            <a:extLst>
              <a:ext uri="{FF2B5EF4-FFF2-40B4-BE49-F238E27FC236}">
                <a16:creationId xmlns:a16="http://schemas.microsoft.com/office/drawing/2014/main" id="{BFEF680E-7264-4CBF-84EE-AE54E485EBC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4" y="393"/>
            <a:ext cx="3414" cy="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a:extLst>
              <a:ext uri="{FF2B5EF4-FFF2-40B4-BE49-F238E27FC236}">
                <a16:creationId xmlns:a16="http://schemas.microsoft.com/office/drawing/2014/main" id="{F8794A1E-7F65-4F5A-A51B-DEA23F23CF1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98" y="269"/>
            <a:ext cx="1344"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5">
            <a:extLst>
              <a:ext uri="{FF2B5EF4-FFF2-40B4-BE49-F238E27FC236}">
                <a16:creationId xmlns:a16="http://schemas.microsoft.com/office/drawing/2014/main" id="{5C450F37-C68B-46D9-A15C-170071C77A5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5" y="337"/>
            <a:ext cx="1455" cy="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197304</xdr:colOff>
      <xdr:row>1</xdr:row>
      <xdr:rowOff>137432</xdr:rowOff>
    </xdr:from>
    <xdr:to>
      <xdr:col>2</xdr:col>
      <xdr:colOff>2168979</xdr:colOff>
      <xdr:row>1</xdr:row>
      <xdr:rowOff>819150</xdr:rowOff>
    </xdr:to>
    <xdr:grpSp>
      <xdr:nvGrpSpPr>
        <xdr:cNvPr id="1032" name="Group 1">
          <a:extLst>
            <a:ext uri="{FF2B5EF4-FFF2-40B4-BE49-F238E27FC236}">
              <a16:creationId xmlns:a16="http://schemas.microsoft.com/office/drawing/2014/main" id="{F4E8AE21-FA4C-455F-B868-1905683B6442}"/>
            </a:ext>
          </a:extLst>
        </xdr:cNvPr>
        <xdr:cNvGrpSpPr>
          <a:grpSpLocks/>
        </xdr:cNvGrpSpPr>
      </xdr:nvGrpSpPr>
      <xdr:grpSpPr bwMode="auto">
        <a:xfrm>
          <a:off x="197304" y="322489"/>
          <a:ext cx="7131504" cy="681718"/>
          <a:chOff x="500" y="269"/>
          <a:chExt cx="11342" cy="1108"/>
        </a:xfrm>
      </xdr:grpSpPr>
      <xdr:pic>
        <xdr:nvPicPr>
          <xdr:cNvPr id="10" name="Picture 2" descr="Sigla Pndr">
            <a:extLst>
              <a:ext uri="{FF2B5EF4-FFF2-40B4-BE49-F238E27FC236}">
                <a16:creationId xmlns:a16="http://schemas.microsoft.com/office/drawing/2014/main" id="{B20D6D2D-1F29-4800-B3DA-7FD007D162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3" y="332"/>
            <a:ext cx="1668" cy="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103">
            <a:extLst>
              <a:ext uri="{FF2B5EF4-FFF2-40B4-BE49-F238E27FC236}">
                <a16:creationId xmlns:a16="http://schemas.microsoft.com/office/drawing/2014/main" id="{F3AD8379-BE9C-4A56-AC37-860CB0126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 y="417"/>
            <a:ext cx="1091"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2" name="Picture 105">
            <a:extLst>
              <a:ext uri="{FF2B5EF4-FFF2-40B4-BE49-F238E27FC236}">
                <a16:creationId xmlns:a16="http://schemas.microsoft.com/office/drawing/2014/main" id="{DDEFCACA-308C-4B27-B333-BBF5189095E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0" y="332"/>
            <a:ext cx="933"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Picture 104" descr="C:\Users\Diana\AppData\Local\Microsoft\Windows\Temporary Internet Files\Content.Word\2. Sigla_MADR.JPG">
            <a:extLst>
              <a:ext uri="{FF2B5EF4-FFF2-40B4-BE49-F238E27FC236}">
                <a16:creationId xmlns:a16="http://schemas.microsoft.com/office/drawing/2014/main" id="{9FDD44E0-D0FD-4CD5-8F68-528883513A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4" y="393"/>
            <a:ext cx="3414" cy="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6">
            <a:extLst>
              <a:ext uri="{FF2B5EF4-FFF2-40B4-BE49-F238E27FC236}">
                <a16:creationId xmlns:a16="http://schemas.microsoft.com/office/drawing/2014/main" id="{9F6814CE-1D31-434D-8B1B-7A3280C244E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98" y="269"/>
            <a:ext cx="1344"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265">
            <a:extLst>
              <a:ext uri="{FF2B5EF4-FFF2-40B4-BE49-F238E27FC236}">
                <a16:creationId xmlns:a16="http://schemas.microsoft.com/office/drawing/2014/main" id="{D55E010A-617D-45E8-BC32-29290DEA9A0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5" y="337"/>
            <a:ext cx="1455" cy="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1511-021D-4AAD-AE9F-E4084C097BAE}">
  <dimension ref="A2:H27"/>
  <sheetViews>
    <sheetView tabSelected="1" zoomScale="60" zoomScaleNormal="60" zoomScaleSheetLayoutView="40" workbookViewId="0">
      <selection activeCell="L6" sqref="L6"/>
    </sheetView>
  </sheetViews>
  <sheetFormatPr defaultRowHeight="14.4" x14ac:dyDescent="0.3"/>
  <cols>
    <col min="1" max="1" width="18.5546875" customWidth="1"/>
    <col min="2" max="2" width="56.6640625" customWidth="1"/>
    <col min="3" max="3" width="43.88671875" customWidth="1"/>
    <col min="4" max="4" width="26.88671875" customWidth="1"/>
    <col min="5" max="5" width="24.33203125" customWidth="1"/>
    <col min="6" max="6" width="27.33203125" customWidth="1"/>
    <col min="7" max="7" width="32" customWidth="1"/>
    <col min="8" max="8" width="25.88671875" customWidth="1"/>
  </cols>
  <sheetData>
    <row r="2" spans="1:8" ht="74.25" customHeight="1" x14ac:dyDescent="0.3">
      <c r="A2" s="37"/>
      <c r="B2" s="37"/>
      <c r="C2" s="37"/>
      <c r="D2" s="37"/>
      <c r="E2" s="37"/>
      <c r="F2" s="37"/>
      <c r="G2" s="37"/>
    </row>
    <row r="3" spans="1:8" s="12" customFormat="1" ht="48" customHeight="1" x14ac:dyDescent="0.3">
      <c r="A3" s="38" t="s">
        <v>21</v>
      </c>
      <c r="B3" s="39"/>
      <c r="C3" s="39"/>
      <c r="D3" s="39"/>
      <c r="E3" s="39"/>
      <c r="F3" s="39"/>
      <c r="G3" s="39"/>
      <c r="H3" s="7"/>
    </row>
    <row r="4" spans="1:8" x14ac:dyDescent="0.3">
      <c r="A4" s="10"/>
      <c r="B4" s="11"/>
      <c r="C4" s="11"/>
      <c r="D4" s="11"/>
      <c r="E4" s="11"/>
      <c r="F4" s="11"/>
      <c r="G4" s="13" t="s">
        <v>27</v>
      </c>
      <c r="H4" s="1"/>
    </row>
    <row r="5" spans="1:8" ht="15" thickBot="1" x14ac:dyDescent="0.35">
      <c r="A5" s="2"/>
      <c r="B5" s="2"/>
      <c r="C5" s="2"/>
      <c r="D5" s="2"/>
      <c r="E5" s="2"/>
      <c r="F5" s="2"/>
      <c r="G5" s="2"/>
      <c r="H5" s="1"/>
    </row>
    <row r="6" spans="1:8" ht="96.75" customHeight="1" x14ac:dyDescent="0.3">
      <c r="A6" s="40" t="s">
        <v>17</v>
      </c>
      <c r="B6" s="3" t="s">
        <v>0</v>
      </c>
      <c r="C6" s="3" t="s">
        <v>1</v>
      </c>
      <c r="D6" s="3" t="s">
        <v>2</v>
      </c>
      <c r="E6" s="3" t="s">
        <v>5</v>
      </c>
      <c r="F6" s="3" t="s">
        <v>3</v>
      </c>
      <c r="G6" s="4" t="s">
        <v>6</v>
      </c>
      <c r="H6" s="1"/>
    </row>
    <row r="7" spans="1:8" ht="48" customHeight="1" x14ac:dyDescent="0.3">
      <c r="A7" s="41"/>
      <c r="B7" s="25" t="s">
        <v>7</v>
      </c>
      <c r="C7" s="15" t="s">
        <v>22</v>
      </c>
      <c r="D7" s="16">
        <v>1</v>
      </c>
      <c r="E7" s="21">
        <v>5000</v>
      </c>
      <c r="F7" s="24">
        <f>E7</f>
        <v>5000</v>
      </c>
      <c r="G7" s="23">
        <f>F7/E16</f>
        <v>1.8882356919355855E-3</v>
      </c>
      <c r="H7" s="27"/>
    </row>
    <row r="8" spans="1:8" ht="78.599999999999994" customHeight="1" x14ac:dyDescent="0.3">
      <c r="A8" s="41"/>
      <c r="B8" s="14" t="s">
        <v>8</v>
      </c>
      <c r="C8" s="15" t="s">
        <v>12</v>
      </c>
      <c r="D8" s="16">
        <v>1</v>
      </c>
      <c r="E8" s="21">
        <v>160000</v>
      </c>
      <c r="F8" s="42">
        <f>E8+E9</f>
        <v>559288</v>
      </c>
      <c r="G8" s="44">
        <f>F8/E16</f>
        <v>0.21121351273425396</v>
      </c>
      <c r="H8" s="27"/>
    </row>
    <row r="9" spans="1:8" ht="93.6" customHeight="1" x14ac:dyDescent="0.3">
      <c r="A9" s="41"/>
      <c r="B9" s="14" t="s">
        <v>24</v>
      </c>
      <c r="C9" s="25" t="s">
        <v>23</v>
      </c>
      <c r="D9" s="20" t="s">
        <v>15</v>
      </c>
      <c r="E9" s="22">
        <v>399288</v>
      </c>
      <c r="F9" s="43"/>
      <c r="G9" s="45"/>
      <c r="H9" s="27"/>
    </row>
    <row r="10" spans="1:8" ht="75" customHeight="1" x14ac:dyDescent="0.3">
      <c r="A10" s="41"/>
      <c r="B10" s="25" t="s">
        <v>26</v>
      </c>
      <c r="C10" s="25" t="s">
        <v>23</v>
      </c>
      <c r="D10" s="20" t="s">
        <v>15</v>
      </c>
      <c r="E10" s="24">
        <v>5000</v>
      </c>
      <c r="F10" s="24">
        <f>E10</f>
        <v>5000</v>
      </c>
      <c r="G10" s="23">
        <f>F10/E16</f>
        <v>1.8882356919355855E-3</v>
      </c>
      <c r="H10" s="27"/>
    </row>
    <row r="11" spans="1:8" x14ac:dyDescent="0.3">
      <c r="A11" s="41"/>
      <c r="B11" s="46" t="s">
        <v>9</v>
      </c>
      <c r="C11" s="15" t="s">
        <v>10</v>
      </c>
      <c r="D11" s="16">
        <v>0.9</v>
      </c>
      <c r="E11" s="21">
        <v>741490.67</v>
      </c>
      <c r="F11" s="42">
        <f>E11+E12+E13+E14</f>
        <v>1549092.5200000003</v>
      </c>
      <c r="G11" s="44">
        <f>F11/E16</f>
        <v>0.58501035727488804</v>
      </c>
      <c r="H11" s="27"/>
    </row>
    <row r="12" spans="1:8" x14ac:dyDescent="0.3">
      <c r="A12" s="41"/>
      <c r="B12" s="47"/>
      <c r="C12" s="15" t="s">
        <v>11</v>
      </c>
      <c r="D12" s="16">
        <v>1</v>
      </c>
      <c r="E12" s="21">
        <v>667053.05000000005</v>
      </c>
      <c r="F12" s="48"/>
      <c r="G12" s="49"/>
      <c r="H12" s="27"/>
    </row>
    <row r="13" spans="1:8" x14ac:dyDescent="0.3">
      <c r="A13" s="41"/>
      <c r="B13" s="47"/>
      <c r="C13" s="15" t="s">
        <v>14</v>
      </c>
      <c r="D13" s="16">
        <v>1</v>
      </c>
      <c r="E13" s="21">
        <v>87775</v>
      </c>
      <c r="F13" s="48"/>
      <c r="G13" s="49"/>
      <c r="H13" s="27"/>
    </row>
    <row r="14" spans="1:8" ht="42.6" customHeight="1" x14ac:dyDescent="0.3">
      <c r="A14" s="41"/>
      <c r="B14" s="47"/>
      <c r="C14" s="14" t="s">
        <v>13</v>
      </c>
      <c r="D14" s="20" t="s">
        <v>16</v>
      </c>
      <c r="E14" s="22">
        <v>52773.8</v>
      </c>
      <c r="F14" s="48"/>
      <c r="G14" s="49"/>
      <c r="H14" s="27"/>
    </row>
    <row r="15" spans="1:8" ht="35.25" customHeight="1" x14ac:dyDescent="0.3">
      <c r="A15" s="41"/>
      <c r="B15" s="50" t="s">
        <v>18</v>
      </c>
      <c r="C15" s="50"/>
      <c r="D15" s="5"/>
      <c r="E15" s="51">
        <v>529594</v>
      </c>
      <c r="F15" s="52"/>
      <c r="G15" s="6">
        <f>E15/E16</f>
        <v>0.1999996586069869</v>
      </c>
      <c r="H15" s="26"/>
    </row>
    <row r="16" spans="1:8" ht="15" thickBot="1" x14ac:dyDescent="0.35">
      <c r="A16" s="28" t="s">
        <v>4</v>
      </c>
      <c r="B16" s="29"/>
      <c r="C16" s="29"/>
      <c r="D16" s="30"/>
      <c r="E16" s="31">
        <f>SUM(E7:E14,E15)</f>
        <v>2647974.52</v>
      </c>
      <c r="F16" s="32"/>
      <c r="G16" s="33"/>
      <c r="H16" s="1"/>
    </row>
    <row r="17" spans="1:8" x14ac:dyDescent="0.3">
      <c r="A17" s="1"/>
      <c r="B17" s="1"/>
      <c r="C17" s="1"/>
      <c r="D17" s="1"/>
      <c r="E17" s="1"/>
      <c r="F17" s="1"/>
      <c r="G17" s="1"/>
      <c r="H17" s="1"/>
    </row>
    <row r="19" spans="1:8" ht="16.2" x14ac:dyDescent="0.35">
      <c r="A19" s="9"/>
      <c r="B19" s="9"/>
      <c r="C19" s="9"/>
      <c r="D19" s="34" t="s">
        <v>20</v>
      </c>
      <c r="E19" s="35"/>
      <c r="F19" s="35"/>
      <c r="G19" s="9"/>
    </row>
    <row r="20" spans="1:8" ht="16.2" x14ac:dyDescent="0.35">
      <c r="A20" s="9"/>
      <c r="B20" s="9"/>
      <c r="C20" s="9"/>
      <c r="D20" s="35"/>
      <c r="E20" s="35"/>
      <c r="F20" s="35"/>
      <c r="G20" s="9"/>
    </row>
    <row r="21" spans="1:8" ht="16.2" x14ac:dyDescent="0.35">
      <c r="A21" s="9"/>
      <c r="B21" s="9"/>
      <c r="C21" s="9"/>
      <c r="D21" s="35"/>
      <c r="E21" s="35"/>
      <c r="F21" s="35"/>
      <c r="G21" s="9"/>
    </row>
    <row r="22" spans="1:8" ht="16.2" x14ac:dyDescent="0.35">
      <c r="A22" s="9"/>
      <c r="B22" s="9"/>
      <c r="C22" s="9"/>
      <c r="D22" s="35"/>
      <c r="E22" s="35"/>
      <c r="F22" s="35"/>
      <c r="G22" s="9"/>
    </row>
    <row r="23" spans="1:8" ht="16.2" x14ac:dyDescent="0.35">
      <c r="A23" s="9"/>
      <c r="B23" s="9"/>
      <c r="C23" s="9"/>
      <c r="D23" s="9"/>
      <c r="E23" s="9"/>
      <c r="F23" s="9"/>
      <c r="G23" s="9"/>
    </row>
    <row r="24" spans="1:8" x14ac:dyDescent="0.3">
      <c r="A24" s="36" t="s">
        <v>19</v>
      </c>
      <c r="B24" s="36"/>
      <c r="C24" s="36"/>
      <c r="D24" s="36"/>
      <c r="E24" s="36"/>
      <c r="F24" s="36"/>
      <c r="G24" s="36"/>
    </row>
    <row r="25" spans="1:8" x14ac:dyDescent="0.3">
      <c r="A25" s="36"/>
      <c r="B25" s="36"/>
      <c r="C25" s="36"/>
      <c r="D25" s="36"/>
      <c r="E25" s="36"/>
      <c r="F25" s="36"/>
      <c r="G25" s="36"/>
    </row>
    <row r="26" spans="1:8" x14ac:dyDescent="0.3">
      <c r="A26" s="36"/>
      <c r="B26" s="36"/>
      <c r="C26" s="36"/>
      <c r="D26" s="36"/>
      <c r="E26" s="36"/>
      <c r="F26" s="36"/>
      <c r="G26" s="36"/>
    </row>
    <row r="27" spans="1:8" x14ac:dyDescent="0.3">
      <c r="A27" s="36"/>
      <c r="B27" s="36"/>
      <c r="C27" s="36"/>
      <c r="D27" s="36"/>
      <c r="E27" s="36"/>
      <c r="F27" s="36"/>
      <c r="G27" s="36"/>
    </row>
  </sheetData>
  <mergeCells count="14">
    <mergeCell ref="A16:D16"/>
    <mergeCell ref="E16:G16"/>
    <mergeCell ref="D19:F22"/>
    <mergeCell ref="A24:G27"/>
    <mergeCell ref="A2:G2"/>
    <mergeCell ref="A3:G3"/>
    <mergeCell ref="A6:A15"/>
    <mergeCell ref="F8:F9"/>
    <mergeCell ref="G8:G9"/>
    <mergeCell ref="B11:B14"/>
    <mergeCell ref="F11:F14"/>
    <mergeCell ref="G11:G14"/>
    <mergeCell ref="B15:C15"/>
    <mergeCell ref="E15:F15"/>
  </mergeCell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7"/>
  <sheetViews>
    <sheetView topLeftCell="A3" zoomScale="70" zoomScaleNormal="70" zoomScaleSheetLayoutView="40" workbookViewId="0">
      <selection activeCell="J12" sqref="J12"/>
    </sheetView>
  </sheetViews>
  <sheetFormatPr defaultRowHeight="14.4" x14ac:dyDescent="0.3"/>
  <cols>
    <col min="1" max="1" width="18.5546875" customWidth="1"/>
    <col min="2" max="2" width="56.6640625" customWidth="1"/>
    <col min="3" max="3" width="43.88671875" customWidth="1"/>
    <col min="4" max="4" width="26.88671875" customWidth="1"/>
    <col min="5" max="5" width="24.33203125" customWidth="1"/>
    <col min="6" max="6" width="27.33203125" customWidth="1"/>
    <col min="7" max="7" width="32" customWidth="1"/>
    <col min="8" max="8" width="25.88671875" customWidth="1"/>
  </cols>
  <sheetData>
    <row r="2" spans="1:8" ht="74.25" customHeight="1" x14ac:dyDescent="0.3">
      <c r="A2" s="37"/>
      <c r="B2" s="37"/>
      <c r="C2" s="37"/>
      <c r="D2" s="37"/>
      <c r="E2" s="37"/>
      <c r="F2" s="37"/>
      <c r="G2" s="37"/>
    </row>
    <row r="3" spans="1:8" s="8" customFormat="1" ht="48" customHeight="1" x14ac:dyDescent="0.3">
      <c r="A3" s="38" t="s">
        <v>21</v>
      </c>
      <c r="B3" s="39"/>
      <c r="C3" s="39"/>
      <c r="D3" s="39"/>
      <c r="E3" s="39"/>
      <c r="F3" s="39"/>
      <c r="G3" s="39"/>
      <c r="H3" s="7"/>
    </row>
    <row r="4" spans="1:8" x14ac:dyDescent="0.3">
      <c r="A4" s="10"/>
      <c r="B4" s="11"/>
      <c r="C4" s="11"/>
      <c r="D4" s="11"/>
      <c r="E4" s="11"/>
      <c r="F4" s="11"/>
      <c r="G4" s="13" t="s">
        <v>25</v>
      </c>
      <c r="H4" s="1"/>
    </row>
    <row r="5" spans="1:8" ht="15" thickBot="1" x14ac:dyDescent="0.35">
      <c r="A5" s="2"/>
      <c r="B5" s="2"/>
      <c r="C5" s="2"/>
      <c r="D5" s="2"/>
      <c r="E5" s="2"/>
      <c r="F5" s="2"/>
      <c r="G5" s="2"/>
      <c r="H5" s="1"/>
    </row>
    <row r="6" spans="1:8" ht="96.75" customHeight="1" x14ac:dyDescent="0.3">
      <c r="A6" s="40" t="s">
        <v>17</v>
      </c>
      <c r="B6" s="3" t="s">
        <v>0</v>
      </c>
      <c r="C6" s="3" t="s">
        <v>1</v>
      </c>
      <c r="D6" s="3" t="s">
        <v>2</v>
      </c>
      <c r="E6" s="3" t="s">
        <v>5</v>
      </c>
      <c r="F6" s="3" t="s">
        <v>3</v>
      </c>
      <c r="G6" s="4" t="s">
        <v>6</v>
      </c>
      <c r="H6" s="1"/>
    </row>
    <row r="7" spans="1:8" ht="43.2" x14ac:dyDescent="0.3">
      <c r="A7" s="41"/>
      <c r="B7" s="14" t="s">
        <v>7</v>
      </c>
      <c r="C7" s="15" t="s">
        <v>22</v>
      </c>
      <c r="D7" s="16">
        <v>1</v>
      </c>
      <c r="E7" s="17">
        <v>67261.279999999999</v>
      </c>
      <c r="F7" s="18">
        <f>E7</f>
        <v>67261.279999999999</v>
      </c>
      <c r="G7" s="19">
        <f>F7/E16</f>
        <v>2.5401029916254633E-2</v>
      </c>
      <c r="H7" s="1"/>
    </row>
    <row r="8" spans="1:8" ht="57.6" x14ac:dyDescent="0.3">
      <c r="A8" s="41"/>
      <c r="B8" s="14" t="s">
        <v>8</v>
      </c>
      <c r="C8" s="15" t="s">
        <v>12</v>
      </c>
      <c r="D8" s="16">
        <v>1</v>
      </c>
      <c r="E8" s="17">
        <v>161427.07</v>
      </c>
      <c r="F8" s="53">
        <f>E8+E9</f>
        <v>361427.07</v>
      </c>
      <c r="G8" s="55">
        <f>F8/E16</f>
        <v>0.13649189872114026</v>
      </c>
      <c r="H8" s="1"/>
    </row>
    <row r="9" spans="1:8" ht="93.6" customHeight="1" x14ac:dyDescent="0.3">
      <c r="A9" s="41"/>
      <c r="B9" s="14" t="s">
        <v>24</v>
      </c>
      <c r="C9" s="14" t="s">
        <v>23</v>
      </c>
      <c r="D9" s="20" t="s">
        <v>15</v>
      </c>
      <c r="E9" s="18">
        <v>200000</v>
      </c>
      <c r="F9" s="57"/>
      <c r="G9" s="58"/>
      <c r="H9" s="1"/>
    </row>
    <row r="10" spans="1:8" ht="64.2" customHeight="1" x14ac:dyDescent="0.3">
      <c r="A10" s="41"/>
      <c r="B10" s="14" t="s">
        <v>26</v>
      </c>
      <c r="C10" s="14" t="s">
        <v>23</v>
      </c>
      <c r="D10" s="20" t="s">
        <v>15</v>
      </c>
      <c r="E10" s="18">
        <v>223746.06</v>
      </c>
      <c r="F10" s="18">
        <f>E10</f>
        <v>223746.06</v>
      </c>
      <c r="G10" s="19">
        <f>F10/E16</f>
        <v>8.4497059284392204E-2</v>
      </c>
      <c r="H10" s="1"/>
    </row>
    <row r="11" spans="1:8" x14ac:dyDescent="0.3">
      <c r="A11" s="41"/>
      <c r="B11" s="46" t="s">
        <v>9</v>
      </c>
      <c r="C11" s="15" t="s">
        <v>10</v>
      </c>
      <c r="D11" s="16">
        <v>0.9</v>
      </c>
      <c r="E11" s="17">
        <v>659160.53</v>
      </c>
      <c r="F11" s="53">
        <f>E11+E12+E13+E14</f>
        <v>1465946.11</v>
      </c>
      <c r="G11" s="55">
        <f>F11/E16</f>
        <v>0.553610353471226</v>
      </c>
      <c r="H11" s="1"/>
    </row>
    <row r="12" spans="1:8" x14ac:dyDescent="0.3">
      <c r="A12" s="41"/>
      <c r="B12" s="47"/>
      <c r="C12" s="15" t="s">
        <v>11</v>
      </c>
      <c r="D12" s="16">
        <v>1</v>
      </c>
      <c r="E12" s="17">
        <v>632256.02</v>
      </c>
      <c r="F12" s="54"/>
      <c r="G12" s="56"/>
      <c r="H12" s="1"/>
    </row>
    <row r="13" spans="1:8" x14ac:dyDescent="0.3">
      <c r="A13" s="41"/>
      <c r="B13" s="47"/>
      <c r="C13" s="15" t="s">
        <v>14</v>
      </c>
      <c r="D13" s="16">
        <v>1</v>
      </c>
      <c r="E13" s="17">
        <v>121070.3</v>
      </c>
      <c r="F13" s="54"/>
      <c r="G13" s="56"/>
      <c r="H13" s="1"/>
    </row>
    <row r="14" spans="1:8" ht="32.25" customHeight="1" x14ac:dyDescent="0.3">
      <c r="A14" s="41"/>
      <c r="B14" s="47"/>
      <c r="C14" s="14" t="s">
        <v>13</v>
      </c>
      <c r="D14" s="20" t="s">
        <v>16</v>
      </c>
      <c r="E14" s="18">
        <v>53459.26</v>
      </c>
      <c r="F14" s="54"/>
      <c r="G14" s="56"/>
      <c r="H14" s="1"/>
    </row>
    <row r="15" spans="1:8" ht="35.25" customHeight="1" x14ac:dyDescent="0.3">
      <c r="A15" s="41"/>
      <c r="B15" s="50" t="s">
        <v>18</v>
      </c>
      <c r="C15" s="50"/>
      <c r="D15" s="5"/>
      <c r="E15" s="51">
        <v>529594</v>
      </c>
      <c r="F15" s="52"/>
      <c r="G15" s="6">
        <f>E15/E16</f>
        <v>0.1999996586069869</v>
      </c>
      <c r="H15" s="1"/>
    </row>
    <row r="16" spans="1:8" ht="15" thickBot="1" x14ac:dyDescent="0.35">
      <c r="A16" s="28" t="s">
        <v>4</v>
      </c>
      <c r="B16" s="29"/>
      <c r="C16" s="29"/>
      <c r="D16" s="30"/>
      <c r="E16" s="31">
        <f>SUM(E7:E14,E15)</f>
        <v>2647974.52</v>
      </c>
      <c r="F16" s="32"/>
      <c r="G16" s="33"/>
      <c r="H16" s="1"/>
    </row>
    <row r="17" spans="1:8" x14ac:dyDescent="0.3">
      <c r="A17" s="1"/>
      <c r="B17" s="1"/>
      <c r="C17" s="1"/>
      <c r="D17" s="1"/>
      <c r="E17" s="1"/>
      <c r="F17" s="1"/>
      <c r="G17" s="1"/>
      <c r="H17" s="1"/>
    </row>
    <row r="19" spans="1:8" ht="16.2" x14ac:dyDescent="0.35">
      <c r="A19" s="9"/>
      <c r="B19" s="9"/>
      <c r="C19" s="9"/>
      <c r="D19" s="34" t="s">
        <v>20</v>
      </c>
      <c r="E19" s="35"/>
      <c r="F19" s="35"/>
      <c r="G19" s="9"/>
    </row>
    <row r="20" spans="1:8" ht="16.2" x14ac:dyDescent="0.35">
      <c r="A20" s="9"/>
      <c r="B20" s="9"/>
      <c r="C20" s="9"/>
      <c r="D20" s="35"/>
      <c r="E20" s="35"/>
      <c r="F20" s="35"/>
      <c r="G20" s="9"/>
    </row>
    <row r="21" spans="1:8" ht="16.2" x14ac:dyDescent="0.35">
      <c r="A21" s="9"/>
      <c r="B21" s="9"/>
      <c r="C21" s="9"/>
      <c r="D21" s="35"/>
      <c r="E21" s="35"/>
      <c r="F21" s="35"/>
      <c r="G21" s="9"/>
    </row>
    <row r="22" spans="1:8" ht="16.2" x14ac:dyDescent="0.35">
      <c r="A22" s="9"/>
      <c r="B22" s="9"/>
      <c r="C22" s="9"/>
      <c r="D22" s="35"/>
      <c r="E22" s="35"/>
      <c r="F22" s="35"/>
      <c r="G22" s="9"/>
    </row>
    <row r="23" spans="1:8" ht="16.2" x14ac:dyDescent="0.35">
      <c r="A23" s="9"/>
      <c r="B23" s="9"/>
      <c r="C23" s="9"/>
      <c r="D23" s="9"/>
      <c r="E23" s="9"/>
      <c r="F23" s="9"/>
      <c r="G23" s="9"/>
    </row>
    <row r="24" spans="1:8" x14ac:dyDescent="0.3">
      <c r="A24" s="36" t="s">
        <v>19</v>
      </c>
      <c r="B24" s="36"/>
      <c r="C24" s="36"/>
      <c r="D24" s="36"/>
      <c r="E24" s="36"/>
      <c r="F24" s="36"/>
      <c r="G24" s="36"/>
    </row>
    <row r="25" spans="1:8" x14ac:dyDescent="0.3">
      <c r="A25" s="36"/>
      <c r="B25" s="36"/>
      <c r="C25" s="36"/>
      <c r="D25" s="36"/>
      <c r="E25" s="36"/>
      <c r="F25" s="36"/>
      <c r="G25" s="36"/>
    </row>
    <row r="26" spans="1:8" x14ac:dyDescent="0.3">
      <c r="A26" s="36"/>
      <c r="B26" s="36"/>
      <c r="C26" s="36"/>
      <c r="D26" s="36"/>
      <c r="E26" s="36"/>
      <c r="F26" s="36"/>
      <c r="G26" s="36"/>
    </row>
    <row r="27" spans="1:8" x14ac:dyDescent="0.3">
      <c r="A27" s="36"/>
      <c r="B27" s="36"/>
      <c r="C27" s="36"/>
      <c r="D27" s="36"/>
      <c r="E27" s="36"/>
      <c r="F27" s="36"/>
      <c r="G27" s="36"/>
    </row>
  </sheetData>
  <mergeCells count="14">
    <mergeCell ref="A2:G2"/>
    <mergeCell ref="A24:G27"/>
    <mergeCell ref="D19:F22"/>
    <mergeCell ref="A16:D16"/>
    <mergeCell ref="E16:G16"/>
    <mergeCell ref="A6:A15"/>
    <mergeCell ref="B15:C15"/>
    <mergeCell ref="E15:F15"/>
    <mergeCell ref="B11:B14"/>
    <mergeCell ref="F11:F14"/>
    <mergeCell ref="G11:G14"/>
    <mergeCell ref="A3:G3"/>
    <mergeCell ref="F8:F9"/>
    <mergeCell ref="G8:G9"/>
  </mergeCells>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de finantare modificat</vt:lpstr>
      <vt:lpstr>Plan de finantare anterior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Vasilache</dc:creator>
  <cp:lastModifiedBy>Diana D</cp:lastModifiedBy>
  <cp:lastPrinted>2018-08-22T10:03:09Z</cp:lastPrinted>
  <dcterms:created xsi:type="dcterms:W3CDTF">2016-01-12T11:18:24Z</dcterms:created>
  <dcterms:modified xsi:type="dcterms:W3CDTF">2019-07-23T17:08:25Z</dcterms:modified>
</cp:coreProperties>
</file>