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AL-uri 2014-2020\ULMUS MONTANA\5. Modificari SDL (AM PNDR)\8. Tranzitie\Documente editabile\"/>
    </mc:Choice>
  </mc:AlternateContent>
  <xr:revisionPtr revIDLastSave="0" documentId="13_ncr:1_{4964BB00-A299-4409-9A18-57300948F3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ADR" sheetId="1" r:id="rId1"/>
    <sheet name="EURI" sheetId="2" r:id="rId2"/>
  </sheets>
  <definedNames>
    <definedName name="_xlnm.Print_Area" localSheetId="0">FEADR!$A$1:$N$25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F10" i="2" l="1"/>
  <c r="F9" i="2"/>
  <c r="F8" i="2"/>
  <c r="A4" i="2"/>
  <c r="B4" i="2"/>
  <c r="H12" i="1"/>
  <c r="G13" i="1"/>
  <c r="G14" i="1"/>
  <c r="G15" i="1"/>
  <c r="G16" i="1"/>
  <c r="G11" i="1"/>
  <c r="H10" i="1" s="1"/>
  <c r="G12" i="1"/>
  <c r="G10" i="1"/>
  <c r="G9" i="1"/>
  <c r="H9" i="1" s="1"/>
  <c r="H13" i="1" l="1"/>
  <c r="G18" i="1"/>
  <c r="F18" i="1" s="1"/>
  <c r="G17" i="1" l="1"/>
  <c r="E17" i="1" l="1"/>
  <c r="F17" i="1"/>
  <c r="I12" i="1" l="1"/>
  <c r="I13" i="1"/>
  <c r="I10" i="1"/>
  <c r="I9" i="1"/>
</calcChain>
</file>

<file path=xl/sharedStrings.xml><?xml version="1.0" encoding="utf-8"?>
<sst xmlns="http://schemas.openxmlformats.org/spreadsheetml/2006/main" count="56" uniqueCount="43">
  <si>
    <t>PRIORITATE</t>
  </si>
  <si>
    <t>MĂSURA</t>
  </si>
  <si>
    <t>INTENSITATEA SPRIJINULUI</t>
  </si>
  <si>
    <t>CONTRIBUȚIA PUBLICĂ NERAMBURSABILĂ/PRIORITATE (FEADR + BUGET NAȚIONAL) EURO</t>
  </si>
  <si>
    <t xml:space="preserve">TOTAL
ALOCARE FEADR </t>
  </si>
  <si>
    <t>19.4</t>
  </si>
  <si>
    <t>19.2</t>
  </si>
  <si>
    <t>Submăsura</t>
  </si>
  <si>
    <t>VALOARE TOTALĂ SDL (19.2 + 19.4) (EURO)</t>
  </si>
  <si>
    <r>
      <t>Suprafață TERITORIU GAL (km</t>
    </r>
    <r>
      <rPr>
        <b/>
        <sz val="11"/>
        <color rgb="FF3F3F76"/>
        <rFont val="Calibri"/>
        <family val="2"/>
        <charset val="238"/>
      </rPr>
      <t>²</t>
    </r>
    <r>
      <rPr>
        <b/>
        <sz val="11"/>
        <color rgb="FF3F3F76"/>
        <rFont val="Trebuchet MS"/>
        <family val="2"/>
        <charset val="238"/>
      </rPr>
      <t>)</t>
    </r>
  </si>
  <si>
    <t>Populație TERITORIU GAL (nr. locuitori)</t>
  </si>
  <si>
    <r>
      <t>CONTRIBUȚIA PUBLICĂ NERAMBURSABILĂ/ MĂSURĂ</t>
    </r>
    <r>
      <rPr>
        <b/>
        <sz val="11"/>
        <color rgb="FF3F3F76"/>
        <rFont val="Trebuchet MS"/>
        <family val="2"/>
        <charset val="238"/>
      </rPr>
      <t xml:space="preserve"> (FEADR + BUGET NAȚIONAL)
EURO</t>
    </r>
  </si>
  <si>
    <r>
      <t>VALOARE PROCENTUALĂ</t>
    </r>
    <r>
      <rPr>
        <b/>
        <vertAlign val="superscript"/>
        <sz val="11"/>
        <color rgb="FF3F3F76"/>
        <rFont val="Trebuchet MS"/>
        <family val="2"/>
        <charset val="238"/>
      </rPr>
      <t>2</t>
    </r>
    <r>
      <rPr>
        <b/>
        <sz val="11"/>
        <color rgb="FF3F3F76"/>
        <rFont val="Trebuchet MS"/>
        <family val="2"/>
        <charset val="238"/>
      </rPr>
      <t xml:space="preserve"> (%)</t>
    </r>
  </si>
  <si>
    <r>
      <t xml:space="preserve">[2] </t>
    </r>
    <r>
      <rPr>
        <b/>
        <sz val="11"/>
        <color theme="3"/>
        <rFont val="Trebuchet MS"/>
        <family val="2"/>
        <charset val="238"/>
      </rPr>
      <t>Va fi indicată valoarea procentuală pe fiecare prioritate raportată la valoare totală SDL</t>
    </r>
  </si>
  <si>
    <r>
      <t>Cheltuieli de funcționare și animare</t>
    </r>
    <r>
      <rPr>
        <b/>
        <sz val="11"/>
        <color rgb="FF3F3F76"/>
        <rFont val="Calibri"/>
        <family val="2"/>
        <charset val="238"/>
      </rPr>
      <t>³</t>
    </r>
  </si>
  <si>
    <r>
      <t xml:space="preserve">[3] </t>
    </r>
    <r>
      <rPr>
        <b/>
        <sz val="11"/>
        <color theme="3"/>
        <rFont val="Trebuchet MS"/>
        <family val="2"/>
        <charset val="238"/>
      </rPr>
      <t>Valoarea alocată nu trebuie să depășească 20% (25% pentru Delta Dunării) din costurile publice totale efectuate pentru această strategie.</t>
    </r>
  </si>
  <si>
    <t xml:space="preserve">Alocarea publică TRANZIȚIE - FEADR </t>
  </si>
  <si>
    <t>ANEXA 4T - Planul de finanțare TRANZIȚIE - FEADR</t>
  </si>
  <si>
    <t>TOTAL GENERAL - FEADR</t>
  </si>
  <si>
    <r>
      <t xml:space="preserve">[1] </t>
    </r>
    <r>
      <rPr>
        <b/>
        <sz val="11"/>
        <color theme="3"/>
        <rFont val="Trebuchet MS"/>
        <family val="2"/>
        <charset val="238"/>
      </rPr>
      <t>Valoarea publică alocată pe măsuri și cheltuieli de funcționare și animare, aferente planului financiar în vigoare</t>
    </r>
  </si>
  <si>
    <t>TOTAL 19.2</t>
  </si>
  <si>
    <t>ANEXA 4 E - Planul de finanțare EURI</t>
  </si>
  <si>
    <t>ALOCARE  EURI (euro)</t>
  </si>
  <si>
    <t>TOTAL GENERAL - EURI</t>
  </si>
  <si>
    <t xml:space="preserve">    Valoarea alocată sM 19.4 și procentul aferent acesteia se calculează prin raportare la valoarea totală a sM 19.2 FEADR + EURI  </t>
  </si>
  <si>
    <t>G.A.L. ULMUS MONTANA</t>
  </si>
  <si>
    <t xml:space="preserve"> G.A.L. ULMUS MONTANA</t>
  </si>
  <si>
    <t>M1/1C Formare profesionala, dobandire de competente, activitati demonstrative si informare</t>
  </si>
  <si>
    <t>P1. Incurajarea transferului de cunostinte si a inovarii in agricultura, in silvicultura si in zonele rurale</t>
  </si>
  <si>
    <t>P2. Cresterea viabilitatii exploatatiilor si a competitivitatii tuturor tipurilor de agricultura in toate regiunile si promovarea tehnologiilor agricole inovatoare si a gestionarii durabile a padurilor</t>
  </si>
  <si>
    <t>M2/2B Instalarea tinerilor fermieri din zona G.A.L. ULMUS MONTANA</t>
  </si>
  <si>
    <t xml:space="preserve">M3/2A,3A Exploatatii agricole si procesare (domeniul de interventie 2A) </t>
  </si>
  <si>
    <t>50%, 70%</t>
  </si>
  <si>
    <t>P3. Promovarea organizarii lantului alimentar, inclusiv procesarea si comercializarea produselor agricole, a bunastarii animalelor si a gestionarii riscurilor in agricultura (domeniu de interventie 3A)</t>
  </si>
  <si>
    <t>M4/6A Investitii in activitati non-agricole</t>
  </si>
  <si>
    <t>M5/6B Dezvoltarea comunitatii locale</t>
  </si>
  <si>
    <t>M6/6B Investitii in infrastructura sociala</t>
  </si>
  <si>
    <t>M7/6B Promovarea formelor asociative in contextul valorificarii mostenirii culturale</t>
  </si>
  <si>
    <t>P6: Promovarea incluziunii sociale, a reducerii saraciei si a dezvoltarii economice in zonele rurale</t>
  </si>
  <si>
    <t>90%, 100%</t>
  </si>
  <si>
    <r>
      <t>Alocarea publică ACTUALĂ</t>
    </r>
    <r>
      <rPr>
        <b/>
        <sz val="11"/>
        <color rgb="FF3F3F76"/>
        <rFont val="Calibri"/>
        <family val="2"/>
        <charset val="238"/>
      </rPr>
      <t>¹</t>
    </r>
  </si>
  <si>
    <t>CONTRIBUȚIA PUBLICĂ NERAMBURSABILĂ/ MĂSURĂ - EURI
(euro)</t>
  </si>
  <si>
    <t>CONTRIBUȚIA PUBLICĂ NERAMBURSABILĂ/ PRIORITATE - EURI
(euro)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</si>
</sst>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  <charset val="238"/>
    </font>
    <font>
      <b/>
      <vertAlign val="superscript"/>
      <sz val="11"/>
      <color theme="3"/>
      <name val="Trebuchet MS"/>
      <family val="2"/>
      <charset val="238"/>
    </font>
    <font>
      <b/>
      <sz val="11"/>
      <color theme="3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b/>
      <sz val="11"/>
      <color rgb="FF3F3F76"/>
      <name val="Trebuchet MS"/>
      <family val="2"/>
      <charset val="238"/>
    </font>
    <font>
      <b/>
      <vertAlign val="superscript"/>
      <sz val="11"/>
      <color rgb="FF3F3F76"/>
      <name val="Trebuchet MS"/>
      <family val="2"/>
      <charset val="238"/>
    </font>
    <font>
      <b/>
      <vertAlign val="superscript"/>
      <sz val="9"/>
      <color theme="3"/>
      <name val="Trebuchet MS"/>
      <family val="2"/>
      <charset val="238"/>
    </font>
    <font>
      <b/>
      <sz val="11"/>
      <color rgb="FFFF0000"/>
      <name val="Trebuchet MS"/>
      <family val="2"/>
      <charset val="238"/>
    </font>
    <font>
      <b/>
      <sz val="11"/>
      <color rgb="FF3F3F76"/>
      <name val="Calibri"/>
      <family val="2"/>
      <charset val="238"/>
    </font>
    <font>
      <b/>
      <sz val="11"/>
      <color rgb="FFFF0000"/>
      <name val="Trebuchet MS"/>
      <family val="2"/>
    </font>
    <font>
      <b/>
      <sz val="11"/>
      <color theme="3"/>
      <name val="Trebuchet MS"/>
      <family val="2"/>
    </font>
    <font>
      <b/>
      <sz val="16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BCDEE"/>
        <bgColor indexed="64"/>
      </patternFill>
    </fill>
  </fills>
  <borders count="4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theme="7" tint="-0.249977111117893"/>
      </left>
      <right/>
      <top style="thin">
        <color indexed="64"/>
      </top>
      <bottom style="medium">
        <color theme="7" tint="-0.249977111117893"/>
      </bottom>
      <diagonal/>
    </border>
    <border>
      <left/>
      <right/>
      <top style="thin">
        <color indexed="64"/>
      </top>
      <bottom style="medium">
        <color theme="7" tint="-0.249977111117893"/>
      </bottom>
      <diagonal/>
    </border>
    <border>
      <left/>
      <right style="thin">
        <color indexed="64"/>
      </right>
      <top style="thin">
        <color indexed="64"/>
      </top>
      <bottom style="medium">
        <color theme="7" tint="-0.249977111117893"/>
      </bottom>
      <diagonal/>
    </border>
    <border>
      <left style="thin">
        <color indexed="64"/>
      </left>
      <right/>
      <top style="thin">
        <color indexed="64"/>
      </top>
      <bottom style="medium">
        <color theme="7" tint="-0.249977111117893"/>
      </bottom>
      <diagonal/>
    </border>
    <border>
      <left/>
      <right style="medium">
        <color theme="7" tint="-0.249977111117893"/>
      </right>
      <top style="thin">
        <color indexed="64"/>
      </top>
      <bottom style="medium">
        <color theme="7" tint="-0.249977111117893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theme="7" tint="-0.249977111117893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8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7" fillId="0" borderId="2" xfId="1" applyFont="1" applyFill="1" applyBorder="1" applyAlignment="1"/>
    <xf numFmtId="0" fontId="9" fillId="0" borderId="0" xfId="0" applyFont="1" applyAlignment="1">
      <alignment vertical="center"/>
    </xf>
    <xf numFmtId="0" fontId="7" fillId="2" borderId="10" xfId="1" applyFont="1" applyBorder="1" applyAlignment="1">
      <alignment horizontal="center" vertical="center" wrapText="1"/>
    </xf>
    <xf numFmtId="0" fontId="7" fillId="2" borderId="1" xfId="1" applyFont="1" applyAlignment="1">
      <alignment horizontal="center" vertical="center" wrapText="1"/>
    </xf>
    <xf numFmtId="0" fontId="7" fillId="2" borderId="3" xfId="1" applyFont="1" applyBorder="1" applyAlignment="1">
      <alignment horizontal="center" vertical="center" wrapText="1"/>
    </xf>
    <xf numFmtId="0" fontId="7" fillId="0" borderId="9" xfId="1" applyFont="1" applyFill="1" applyBorder="1" applyAlignment="1"/>
    <xf numFmtId="0" fontId="7" fillId="2" borderId="11" xfId="1" applyFont="1" applyBorder="1" applyAlignment="1">
      <alignment horizontal="center" vertical="center" wrapText="1"/>
    </xf>
    <xf numFmtId="49" fontId="7" fillId="2" borderId="13" xfId="1" applyNumberFormat="1" applyFont="1" applyBorder="1" applyAlignment="1">
      <alignment horizontal="center" vertical="center" wrapText="1"/>
    </xf>
    <xf numFmtId="0" fontId="7" fillId="2" borderId="23" xfId="1" applyFont="1" applyBorder="1" applyAlignment="1">
      <alignment horizontal="center" vertical="center" wrapText="1"/>
    </xf>
    <xf numFmtId="0" fontId="7" fillId="2" borderId="24" xfId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vertical="center"/>
    </xf>
    <xf numFmtId="49" fontId="7" fillId="2" borderId="37" xfId="1" applyNumberFormat="1" applyFont="1" applyBorder="1" applyAlignment="1">
      <alignment horizontal="center" vertical="center" wrapText="1"/>
    </xf>
    <xf numFmtId="4" fontId="7" fillId="4" borderId="13" xfId="1" applyNumberFormat="1" applyFont="1" applyFill="1" applyBorder="1" applyAlignment="1">
      <alignment vertical="center" wrapText="1"/>
    </xf>
    <xf numFmtId="3" fontId="7" fillId="4" borderId="31" xfId="1" applyNumberFormat="1" applyFont="1" applyFill="1" applyBorder="1" applyAlignment="1">
      <alignment vertical="center" wrapText="1"/>
    </xf>
    <xf numFmtId="0" fontId="7" fillId="2" borderId="20" xfId="1" applyFont="1" applyBorder="1" applyAlignment="1">
      <alignment horizontal="center" vertical="center" wrapText="1"/>
    </xf>
    <xf numFmtId="9" fontId="7" fillId="3" borderId="15" xfId="1" applyNumberFormat="1" applyFont="1" applyFill="1" applyBorder="1" applyAlignment="1">
      <alignment horizontal="center" vertical="center" wrapText="1"/>
    </xf>
    <xf numFmtId="4" fontId="7" fillId="3" borderId="15" xfId="1" applyNumberFormat="1" applyFont="1" applyFill="1" applyBorder="1" applyAlignment="1">
      <alignment horizontal="center" vertical="center" wrapText="1"/>
    </xf>
    <xf numFmtId="0" fontId="7" fillId="3" borderId="15" xfId="1" applyFont="1" applyFill="1" applyBorder="1" applyAlignment="1">
      <alignment horizontal="left" vertical="center" wrapText="1"/>
    </xf>
    <xf numFmtId="0" fontId="7" fillId="3" borderId="10" xfId="1" applyFont="1" applyFill="1" applyBorder="1" applyAlignment="1">
      <alignment horizontal="left" vertical="center" wrapText="1"/>
    </xf>
    <xf numFmtId="9" fontId="7" fillId="3" borderId="10" xfId="1" applyNumberFormat="1" applyFont="1" applyFill="1" applyBorder="1" applyAlignment="1">
      <alignment horizontal="center" vertical="center" wrapText="1"/>
    </xf>
    <xf numFmtId="4" fontId="7" fillId="3" borderId="10" xfId="1" applyNumberFormat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  <xf numFmtId="4" fontId="7" fillId="5" borderId="20" xfId="1" applyNumberFormat="1" applyFont="1" applyFill="1" applyBorder="1" applyAlignment="1">
      <alignment horizontal="center" vertical="center" wrapText="1"/>
    </xf>
    <xf numFmtId="3" fontId="7" fillId="5" borderId="30" xfId="1" applyNumberFormat="1" applyFont="1" applyFill="1" applyBorder="1" applyAlignment="1">
      <alignment horizontal="center" vertical="center" wrapText="1"/>
    </xf>
    <xf numFmtId="10" fontId="7" fillId="4" borderId="34" xfId="1" applyNumberFormat="1" applyFont="1" applyFill="1" applyBorder="1" applyAlignment="1">
      <alignment horizontal="center" vertical="center" wrapText="1"/>
    </xf>
    <xf numFmtId="0" fontId="7" fillId="2" borderId="12" xfId="1" applyFont="1" applyBorder="1" applyAlignment="1">
      <alignment horizontal="center" vertical="center" wrapText="1"/>
    </xf>
    <xf numFmtId="4" fontId="10" fillId="3" borderId="10" xfId="1" applyNumberFormat="1" applyFont="1" applyFill="1" applyBorder="1" applyAlignment="1">
      <alignment horizontal="center" vertical="center" wrapText="1"/>
    </xf>
    <xf numFmtId="10" fontId="10" fillId="3" borderId="25" xfId="1" applyNumberFormat="1" applyFont="1" applyFill="1" applyBorder="1" applyAlignment="1">
      <alignment horizontal="center" vertical="center" wrapText="1"/>
    </xf>
    <xf numFmtId="4" fontId="7" fillId="0" borderId="1" xfId="1" applyNumberFormat="1" applyFont="1" applyFill="1" applyAlignment="1">
      <alignment horizontal="center" wrapText="1"/>
    </xf>
    <xf numFmtId="4" fontId="7" fillId="0" borderId="10" xfId="1" applyNumberFormat="1" applyFont="1" applyFill="1" applyBorder="1" applyAlignment="1">
      <alignment horizontal="center" wrapText="1"/>
    </xf>
    <xf numFmtId="3" fontId="7" fillId="0" borderId="3" xfId="1" applyNumberFormat="1" applyFont="1" applyFill="1" applyBorder="1" applyAlignment="1">
      <alignment horizontal="center" wrapText="1"/>
    </xf>
    <xf numFmtId="4" fontId="7" fillId="0" borderId="10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 wrapText="1"/>
    </xf>
    <xf numFmtId="4" fontId="7" fillId="0" borderId="1" xfId="1" applyNumberFormat="1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7" fillId="5" borderId="4" xfId="1" applyFont="1" applyFill="1" applyBorder="1" applyAlignment="1">
      <alignment horizontal="center" vertical="center" wrapText="1"/>
    </xf>
    <xf numFmtId="0" fontId="7" fillId="5" borderId="5" xfId="1" applyFont="1" applyFill="1" applyBorder="1" applyAlignment="1">
      <alignment horizontal="center" vertical="center" wrapText="1"/>
    </xf>
    <xf numFmtId="0" fontId="7" fillId="5" borderId="6" xfId="1" applyFont="1" applyFill="1" applyBorder="1" applyAlignment="1">
      <alignment horizontal="center" vertical="center" wrapText="1"/>
    </xf>
    <xf numFmtId="4" fontId="7" fillId="5" borderId="7" xfId="1" applyNumberFormat="1" applyFont="1" applyFill="1" applyBorder="1" applyAlignment="1">
      <alignment horizontal="center" vertical="center" wrapText="1"/>
    </xf>
    <xf numFmtId="4" fontId="7" fillId="5" borderId="5" xfId="1" applyNumberFormat="1" applyFont="1" applyFill="1" applyBorder="1" applyAlignment="1">
      <alignment horizontal="center" vertical="center" wrapText="1"/>
    </xf>
    <xf numFmtId="4" fontId="7" fillId="5" borderId="8" xfId="1" applyNumberFormat="1" applyFont="1" applyFill="1" applyBorder="1" applyAlignment="1">
      <alignment horizontal="center" vertical="center" wrapText="1"/>
    </xf>
    <xf numFmtId="10" fontId="10" fillId="3" borderId="25" xfId="1" applyNumberFormat="1" applyFont="1" applyFill="1" applyBorder="1" applyAlignment="1">
      <alignment horizontal="center" vertical="center" wrapText="1"/>
    </xf>
    <xf numFmtId="49" fontId="7" fillId="2" borderId="14" xfId="1" applyNumberFormat="1" applyFont="1" applyBorder="1" applyAlignment="1">
      <alignment horizontal="center" vertical="center" wrapText="1"/>
    </xf>
    <xf numFmtId="49" fontId="7" fillId="2" borderId="36" xfId="1" applyNumberFormat="1" applyFont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left" vertical="center" wrapText="1"/>
    </xf>
    <xf numFmtId="4" fontId="10" fillId="3" borderId="10" xfId="1" applyNumberFormat="1" applyFont="1" applyFill="1" applyBorder="1" applyAlignment="1">
      <alignment horizontal="center" vertical="center" wrapText="1"/>
    </xf>
    <xf numFmtId="0" fontId="7" fillId="5" borderId="27" xfId="1" applyFont="1" applyFill="1" applyBorder="1" applyAlignment="1">
      <alignment horizontal="center" wrapText="1"/>
    </xf>
    <xf numFmtId="0" fontId="7" fillId="5" borderId="28" xfId="1" applyFont="1" applyFill="1" applyBorder="1" applyAlignment="1">
      <alignment horizontal="center" wrapText="1"/>
    </xf>
    <xf numFmtId="0" fontId="7" fillId="5" borderId="29" xfId="1" applyFont="1" applyFill="1" applyBorder="1" applyAlignment="1">
      <alignment horizontal="center" wrapText="1"/>
    </xf>
    <xf numFmtId="0" fontId="7" fillId="2" borderId="15" xfId="1" applyFont="1" applyBorder="1" applyAlignment="1">
      <alignment horizontal="center" vertical="center" wrapText="1"/>
    </xf>
    <xf numFmtId="0" fontId="7" fillId="2" borderId="20" xfId="1" applyFont="1" applyBorder="1" applyAlignment="1">
      <alignment horizontal="center" vertical="center" wrapText="1"/>
    </xf>
    <xf numFmtId="0" fontId="7" fillId="2" borderId="18" xfId="1" applyFont="1" applyBorder="1" applyAlignment="1">
      <alignment horizontal="center" vertical="center" wrapText="1"/>
    </xf>
    <xf numFmtId="0" fontId="7" fillId="2" borderId="22" xfId="1" applyFont="1" applyBorder="1" applyAlignment="1">
      <alignment horizontal="center" vertical="center" wrapText="1"/>
    </xf>
    <xf numFmtId="0" fontId="7" fillId="4" borderId="32" xfId="1" applyFont="1" applyFill="1" applyBorder="1" applyAlignment="1">
      <alignment horizontal="left" vertical="center" wrapText="1"/>
    </xf>
    <xf numFmtId="0" fontId="7" fillId="4" borderId="33" xfId="1" applyFont="1" applyFill="1" applyBorder="1" applyAlignment="1">
      <alignment horizontal="left" vertical="center" wrapText="1"/>
    </xf>
    <xf numFmtId="0" fontId="7" fillId="4" borderId="31" xfId="1" applyFont="1" applyFill="1" applyBorder="1" applyAlignment="1">
      <alignment horizontal="left" vertical="center" wrapText="1"/>
    </xf>
    <xf numFmtId="49" fontId="7" fillId="2" borderId="19" xfId="1" applyNumberFormat="1" applyFont="1" applyBorder="1" applyAlignment="1">
      <alignment horizontal="center" vertical="center" wrapText="1"/>
    </xf>
    <xf numFmtId="0" fontId="7" fillId="2" borderId="16" xfId="1" applyFont="1" applyBorder="1" applyAlignment="1">
      <alignment horizontal="center" vertical="center" wrapText="1"/>
    </xf>
    <xf numFmtId="0" fontId="7" fillId="2" borderId="21" xfId="1" applyFont="1" applyBorder="1" applyAlignment="1">
      <alignment horizontal="center" vertical="center" wrapText="1"/>
    </xf>
    <xf numFmtId="0" fontId="7" fillId="2" borderId="11" xfId="1" applyFont="1" applyBorder="1" applyAlignment="1">
      <alignment horizontal="center" vertical="center" wrapText="1"/>
    </xf>
    <xf numFmtId="0" fontId="7" fillId="2" borderId="17" xfId="1" applyFont="1" applyBorder="1" applyAlignment="1">
      <alignment horizontal="center" vertical="center" wrapText="1"/>
    </xf>
    <xf numFmtId="0" fontId="7" fillId="3" borderId="38" xfId="1" applyFont="1" applyFill="1" applyBorder="1" applyAlignment="1">
      <alignment horizontal="left" vertical="center" wrapText="1"/>
    </xf>
    <xf numFmtId="0" fontId="7" fillId="3" borderId="13" xfId="1" applyFont="1" applyFill="1" applyBorder="1" applyAlignment="1">
      <alignment horizontal="left" vertical="center" wrapText="1"/>
    </xf>
    <xf numFmtId="0" fontId="7" fillId="5" borderId="27" xfId="1" applyFont="1" applyFill="1" applyBorder="1" applyAlignment="1">
      <alignment horizontal="center" vertical="center" wrapText="1"/>
    </xf>
    <xf numFmtId="0" fontId="7" fillId="5" borderId="28" xfId="1" applyFont="1" applyFill="1" applyBorder="1" applyAlignment="1">
      <alignment horizontal="center" vertical="center" wrapText="1"/>
    </xf>
    <xf numFmtId="0" fontId="7" fillId="5" borderId="29" xfId="1" applyFont="1" applyFill="1" applyBorder="1" applyAlignment="1">
      <alignment horizontal="center" vertical="center" wrapText="1"/>
    </xf>
    <xf numFmtId="49" fontId="7" fillId="2" borderId="26" xfId="1" applyNumberFormat="1" applyFont="1" applyBorder="1" applyAlignment="1">
      <alignment horizontal="center" vertical="center" wrapText="1"/>
    </xf>
    <xf numFmtId="4" fontId="7" fillId="3" borderId="25" xfId="1" applyNumberFormat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left" wrapText="1"/>
    </xf>
    <xf numFmtId="4" fontId="7" fillId="5" borderId="30" xfId="1" applyNumberFormat="1" applyFont="1" applyFill="1" applyBorder="1" applyAlignment="1">
      <alignment horizontal="center" vertical="center" wrapText="1"/>
    </xf>
    <xf numFmtId="4" fontId="10" fillId="3" borderId="38" xfId="1" applyNumberFormat="1" applyFont="1" applyFill="1" applyBorder="1" applyAlignment="1">
      <alignment horizontal="center" vertical="center" wrapText="1"/>
    </xf>
    <xf numFmtId="10" fontId="10" fillId="3" borderId="39" xfId="1" applyNumberFormat="1" applyFont="1" applyFill="1" applyBorder="1" applyAlignment="1">
      <alignment horizontal="center" vertical="center" wrapText="1"/>
    </xf>
    <xf numFmtId="4" fontId="10" fillId="3" borderId="13" xfId="1" applyNumberFormat="1" applyFont="1" applyFill="1" applyBorder="1" applyAlignment="1">
      <alignment horizontal="center" vertical="center" wrapText="1"/>
    </xf>
    <xf numFmtId="10" fontId="10" fillId="3" borderId="40" xfId="1" applyNumberFormat="1" applyFont="1" applyFill="1" applyBorder="1" applyAlignment="1">
      <alignment horizontal="center" vertical="center" wrapText="1"/>
    </xf>
    <xf numFmtId="10" fontId="10" fillId="3" borderId="35" xfId="1" applyNumberFormat="1" applyFont="1" applyFill="1" applyBorder="1" applyAlignment="1">
      <alignment horizontal="center" vertical="center" wrapText="1"/>
    </xf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colors>
    <mruColors>
      <color rgb="FF3F3F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topLeftCell="B8" zoomScaleNormal="100" workbookViewId="0">
      <selection activeCell="M16" sqref="M16"/>
    </sheetView>
  </sheetViews>
  <sheetFormatPr defaultRowHeight="14.4" x14ac:dyDescent="0.3"/>
  <cols>
    <col min="1" max="1" width="16" customWidth="1"/>
    <col min="2" max="2" width="36.6640625" customWidth="1"/>
    <col min="3" max="3" width="39.5546875" customWidth="1"/>
    <col min="4" max="4" width="14.21875" bestFit="1" customWidth="1"/>
    <col min="5" max="5" width="14.44140625" customWidth="1"/>
    <col min="6" max="6" width="12.33203125" bestFit="1" customWidth="1"/>
    <col min="7" max="7" width="16.33203125" bestFit="1" customWidth="1"/>
    <col min="8" max="8" width="18.6640625" customWidth="1"/>
    <col min="9" max="9" width="15.5546875" bestFit="1" customWidth="1"/>
  </cols>
  <sheetData>
    <row r="1" spans="1:11" ht="16.5" customHeight="1" x14ac:dyDescent="0.3">
      <c r="A1" s="7" t="s">
        <v>17</v>
      </c>
      <c r="B1" s="5"/>
      <c r="C1" s="5"/>
      <c r="D1" s="5"/>
      <c r="E1" s="5"/>
      <c r="F1" s="5"/>
      <c r="G1" s="5"/>
      <c r="H1" s="5"/>
      <c r="I1" s="5"/>
      <c r="J1" s="2"/>
      <c r="K1" s="2"/>
    </row>
    <row r="2" spans="1:11" x14ac:dyDescent="0.3">
      <c r="A2" s="12"/>
      <c r="B2" s="5"/>
      <c r="C2" s="5"/>
      <c r="D2" s="5"/>
      <c r="E2" s="5"/>
      <c r="F2" s="5"/>
      <c r="G2" s="5"/>
      <c r="H2" s="5"/>
      <c r="I2" s="5"/>
      <c r="J2" s="2"/>
      <c r="K2" s="2"/>
    </row>
    <row r="3" spans="1:11" ht="43.2" x14ac:dyDescent="0.3">
      <c r="A3" s="9" t="s">
        <v>9</v>
      </c>
      <c r="B3" s="11" t="s">
        <v>10</v>
      </c>
      <c r="C3" s="10" t="s">
        <v>8</v>
      </c>
      <c r="E3" s="42" t="s">
        <v>26</v>
      </c>
      <c r="F3" s="42"/>
      <c r="G3" s="42"/>
      <c r="H3" s="42"/>
      <c r="I3" s="5"/>
      <c r="J3" s="2"/>
      <c r="K3" s="2"/>
    </row>
    <row r="4" spans="1:11" x14ac:dyDescent="0.3">
      <c r="A4" s="39">
        <v>737.83</v>
      </c>
      <c r="B4" s="40">
        <v>62570</v>
      </c>
      <c r="C4" s="41">
        <v>3276231.28</v>
      </c>
      <c r="E4" s="2"/>
      <c r="F4" s="2"/>
      <c r="G4" s="2"/>
      <c r="H4" s="5"/>
      <c r="I4" s="5"/>
      <c r="J4" s="2"/>
      <c r="K4" s="2"/>
    </row>
    <row r="5" spans="1:11" x14ac:dyDescent="0.3">
      <c r="A5" s="5"/>
      <c r="B5" s="5"/>
      <c r="C5" s="5"/>
      <c r="D5" s="5"/>
      <c r="E5" s="5"/>
      <c r="F5" s="5"/>
      <c r="G5" s="5"/>
      <c r="H5" s="5"/>
      <c r="I5" s="5"/>
      <c r="J5" s="2"/>
      <c r="K5" s="2"/>
    </row>
    <row r="6" spans="1:11" ht="15" thickBot="1" x14ac:dyDescent="0.35">
      <c r="A6" s="5"/>
      <c r="B6" s="5"/>
      <c r="C6" s="5"/>
      <c r="D6" s="5"/>
      <c r="E6" s="5"/>
      <c r="F6" s="5"/>
      <c r="G6" s="5"/>
      <c r="H6" s="5"/>
      <c r="I6" s="5"/>
      <c r="J6" s="2"/>
      <c r="K6" s="2"/>
    </row>
    <row r="7" spans="1:11" ht="71.25" customHeight="1" x14ac:dyDescent="0.3">
      <c r="A7" s="50" t="s">
        <v>7</v>
      </c>
      <c r="B7" s="57" t="s">
        <v>0</v>
      </c>
      <c r="C7" s="57" t="s">
        <v>1</v>
      </c>
      <c r="D7" s="65" t="s">
        <v>2</v>
      </c>
      <c r="E7" s="67" t="s">
        <v>11</v>
      </c>
      <c r="F7" s="68"/>
      <c r="G7" s="68"/>
      <c r="H7" s="57" t="s">
        <v>3</v>
      </c>
      <c r="I7" s="59" t="s">
        <v>12</v>
      </c>
      <c r="J7" s="2"/>
      <c r="K7" s="2"/>
    </row>
    <row r="8" spans="1:11" ht="58.2" thickBot="1" x14ac:dyDescent="0.35">
      <c r="A8" s="64"/>
      <c r="B8" s="58"/>
      <c r="C8" s="58"/>
      <c r="D8" s="66"/>
      <c r="E8" s="22" t="s">
        <v>40</v>
      </c>
      <c r="F8" s="22" t="s">
        <v>16</v>
      </c>
      <c r="G8" s="33" t="s">
        <v>4</v>
      </c>
      <c r="H8" s="58"/>
      <c r="I8" s="60"/>
      <c r="J8" s="2"/>
      <c r="K8" s="2"/>
    </row>
    <row r="9" spans="1:11" ht="57.6" x14ac:dyDescent="0.3">
      <c r="A9" s="50" t="s">
        <v>6</v>
      </c>
      <c r="B9" s="25" t="s">
        <v>28</v>
      </c>
      <c r="C9" s="25" t="s">
        <v>27</v>
      </c>
      <c r="D9" s="23">
        <v>1</v>
      </c>
      <c r="E9" s="24">
        <v>11309.2</v>
      </c>
      <c r="F9" s="24">
        <v>0</v>
      </c>
      <c r="G9" s="24">
        <f>E9+F9</f>
        <v>11309.2</v>
      </c>
      <c r="H9" s="24">
        <f>G9</f>
        <v>11309.2</v>
      </c>
      <c r="I9" s="82">
        <f>H9/$E$19</f>
        <v>3.4518930543877848E-3</v>
      </c>
      <c r="J9" s="2"/>
      <c r="K9" s="2"/>
    </row>
    <row r="10" spans="1:11" ht="28.8" customHeight="1" x14ac:dyDescent="0.3">
      <c r="A10" s="51"/>
      <c r="B10" s="69" t="s">
        <v>29</v>
      </c>
      <c r="C10" s="26" t="s">
        <v>30</v>
      </c>
      <c r="D10" s="27">
        <v>1</v>
      </c>
      <c r="E10" s="34">
        <v>158518.51999999999</v>
      </c>
      <c r="F10" s="28">
        <v>0</v>
      </c>
      <c r="G10" s="34">
        <f>E10+F10</f>
        <v>158518.51999999999</v>
      </c>
      <c r="H10" s="78">
        <f>G10+G11</f>
        <v>556030.30000000005</v>
      </c>
      <c r="I10" s="79">
        <f>H10/$E$19</f>
        <v>0.16971643711307222</v>
      </c>
      <c r="J10" s="2"/>
      <c r="K10" s="2"/>
    </row>
    <row r="11" spans="1:11" ht="28.8" customHeight="1" x14ac:dyDescent="0.3">
      <c r="A11" s="51"/>
      <c r="B11" s="70"/>
      <c r="C11" s="26" t="s">
        <v>31</v>
      </c>
      <c r="D11" s="27" t="s">
        <v>32</v>
      </c>
      <c r="E11" s="34">
        <v>397511.78</v>
      </c>
      <c r="F11" s="28">
        <v>0</v>
      </c>
      <c r="G11" s="34">
        <f t="shared" ref="G11:G16" si="0">E11+F11</f>
        <v>397511.78</v>
      </c>
      <c r="H11" s="80"/>
      <c r="I11" s="81"/>
      <c r="J11" s="2"/>
      <c r="K11" s="2"/>
    </row>
    <row r="12" spans="1:11" ht="86.4" x14ac:dyDescent="0.3">
      <c r="A12" s="51"/>
      <c r="B12" s="26" t="s">
        <v>33</v>
      </c>
      <c r="C12" s="26" t="s">
        <v>31</v>
      </c>
      <c r="D12" s="27" t="s">
        <v>32</v>
      </c>
      <c r="E12" s="28">
        <v>5000</v>
      </c>
      <c r="F12" s="28">
        <v>0</v>
      </c>
      <c r="G12" s="28">
        <f t="shared" si="0"/>
        <v>5000</v>
      </c>
      <c r="H12" s="28">
        <f>G12</f>
        <v>5000</v>
      </c>
      <c r="I12" s="35">
        <f>H12/$E$19</f>
        <v>1.5261437831092315E-3</v>
      </c>
      <c r="J12" s="2"/>
      <c r="K12" s="2"/>
    </row>
    <row r="13" spans="1:11" ht="28.8" customHeight="1" x14ac:dyDescent="0.3">
      <c r="A13" s="51"/>
      <c r="B13" s="52" t="s">
        <v>38</v>
      </c>
      <c r="C13" s="26" t="s">
        <v>34</v>
      </c>
      <c r="D13" s="27">
        <v>0.9</v>
      </c>
      <c r="E13" s="34">
        <v>580642.54</v>
      </c>
      <c r="F13" s="28">
        <v>0</v>
      </c>
      <c r="G13" s="34">
        <f t="shared" si="0"/>
        <v>580642.54</v>
      </c>
      <c r="H13" s="53">
        <f>G13+G14+G15+G16</f>
        <v>2020508.7</v>
      </c>
      <c r="I13" s="49">
        <f>H13/$E$19</f>
        <v>0.61671735824462315</v>
      </c>
      <c r="J13" s="2"/>
      <c r="K13" s="2"/>
    </row>
    <row r="14" spans="1:11" ht="28.8" customHeight="1" x14ac:dyDescent="0.3">
      <c r="A14" s="51"/>
      <c r="B14" s="52"/>
      <c r="C14" s="26" t="s">
        <v>35</v>
      </c>
      <c r="D14" s="27">
        <v>1</v>
      </c>
      <c r="E14" s="34">
        <f>820076.2+126458.63</f>
        <v>946534.83</v>
      </c>
      <c r="F14" s="34">
        <v>357710.08000000002</v>
      </c>
      <c r="G14" s="34">
        <f t="shared" si="0"/>
        <v>1304244.9099999999</v>
      </c>
      <c r="H14" s="53"/>
      <c r="I14" s="49"/>
      <c r="J14" s="2"/>
      <c r="K14" s="2"/>
    </row>
    <row r="15" spans="1:11" ht="28.8" customHeight="1" x14ac:dyDescent="0.3">
      <c r="A15" s="51"/>
      <c r="B15" s="52"/>
      <c r="C15" s="26" t="s">
        <v>36</v>
      </c>
      <c r="D15" s="27">
        <v>1</v>
      </c>
      <c r="E15" s="34">
        <v>82856.649999999994</v>
      </c>
      <c r="F15" s="28">
        <v>0</v>
      </c>
      <c r="G15" s="34">
        <f t="shared" si="0"/>
        <v>82856.649999999994</v>
      </c>
      <c r="H15" s="53"/>
      <c r="I15" s="49"/>
      <c r="J15" s="2"/>
      <c r="K15" s="2"/>
    </row>
    <row r="16" spans="1:11" ht="43.2" x14ac:dyDescent="0.3">
      <c r="A16" s="51"/>
      <c r="B16" s="52"/>
      <c r="C16" s="26" t="s">
        <v>37</v>
      </c>
      <c r="D16" s="29" t="s">
        <v>39</v>
      </c>
      <c r="E16" s="34">
        <v>52764.6</v>
      </c>
      <c r="F16" s="28">
        <v>0</v>
      </c>
      <c r="G16" s="34">
        <f t="shared" si="0"/>
        <v>52764.6</v>
      </c>
      <c r="H16" s="53"/>
      <c r="I16" s="49"/>
      <c r="J16" s="2"/>
      <c r="K16" s="2"/>
    </row>
    <row r="17" spans="1:11" ht="15" thickBot="1" x14ac:dyDescent="0.35">
      <c r="A17" s="54" t="s">
        <v>20</v>
      </c>
      <c r="B17" s="55"/>
      <c r="C17" s="55"/>
      <c r="D17" s="56"/>
      <c r="E17" s="30">
        <f>SUM(E9:E16)</f>
        <v>2235138.12</v>
      </c>
      <c r="F17" s="30">
        <f>SUM(F9:F16)</f>
        <v>357710.08000000002</v>
      </c>
      <c r="G17" s="30">
        <f>SUM(G9:G16)</f>
        <v>2592848.2000000002</v>
      </c>
      <c r="H17" s="30"/>
      <c r="I17" s="31"/>
      <c r="J17" s="2"/>
      <c r="K17" s="2"/>
    </row>
    <row r="18" spans="1:11" ht="30" customHeight="1" x14ac:dyDescent="0.3">
      <c r="A18" s="14" t="s">
        <v>5</v>
      </c>
      <c r="B18" s="61" t="s">
        <v>14</v>
      </c>
      <c r="C18" s="62"/>
      <c r="D18" s="63"/>
      <c r="E18" s="20">
        <v>558783.4</v>
      </c>
      <c r="F18" s="20">
        <f>G18-E18</f>
        <v>124599.67599999998</v>
      </c>
      <c r="G18" s="20">
        <f>(E19+EURI!E10)*FEADR!I18</f>
        <v>683383.076</v>
      </c>
      <c r="H18" s="21"/>
      <c r="I18" s="32">
        <v>0.2</v>
      </c>
      <c r="J18" s="17"/>
      <c r="K18" s="2"/>
    </row>
    <row r="19" spans="1:11" ht="22.8" customHeight="1" thickBot="1" x14ac:dyDescent="0.35">
      <c r="A19" s="43" t="s">
        <v>18</v>
      </c>
      <c r="B19" s="44"/>
      <c r="C19" s="44"/>
      <c r="D19" s="45"/>
      <c r="E19" s="46">
        <v>3276231.28</v>
      </c>
      <c r="F19" s="47"/>
      <c r="G19" s="47"/>
      <c r="H19" s="47"/>
      <c r="I19" s="48"/>
      <c r="J19" s="2"/>
      <c r="K19" s="2"/>
    </row>
    <row r="20" spans="1:1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s="1" customFormat="1" ht="16.8" x14ac:dyDescent="0.3">
      <c r="A21" s="3"/>
      <c r="B21" s="4"/>
      <c r="C21" s="4"/>
      <c r="D21" s="4"/>
      <c r="E21" s="4"/>
      <c r="F21" s="4"/>
      <c r="G21" s="4"/>
      <c r="H21" s="4"/>
      <c r="I21" s="4"/>
      <c r="J21" s="5"/>
      <c r="K21" s="5"/>
    </row>
    <row r="22" spans="1:11" s="1" customFormat="1" ht="17.399999999999999" thickBot="1" x14ac:dyDescent="0.35">
      <c r="A22" s="3" t="s">
        <v>19</v>
      </c>
      <c r="B22" s="3"/>
      <c r="C22" s="4"/>
      <c r="D22" s="4"/>
      <c r="E22" s="4"/>
      <c r="F22" s="4"/>
      <c r="G22" s="4"/>
      <c r="H22" s="4"/>
      <c r="I22" s="4"/>
      <c r="J22" s="5"/>
      <c r="K22" s="5"/>
    </row>
    <row r="23" spans="1:11" s="1" customFormat="1" ht="16.8" x14ac:dyDescent="0.3">
      <c r="A23" s="3" t="s">
        <v>13</v>
      </c>
      <c r="B23" s="3"/>
      <c r="C23" s="3"/>
      <c r="D23" s="4"/>
      <c r="E23" s="4"/>
      <c r="F23" s="4"/>
      <c r="G23" s="4"/>
      <c r="H23" s="4"/>
      <c r="I23" s="4"/>
      <c r="J23" s="5"/>
      <c r="K23" s="5"/>
    </row>
    <row r="24" spans="1:11" s="1" customFormat="1" ht="16.8" x14ac:dyDescent="0.3">
      <c r="A24" s="3" t="s">
        <v>15</v>
      </c>
      <c r="B24" s="4"/>
      <c r="C24" s="4"/>
      <c r="D24" s="4"/>
      <c r="E24" s="4"/>
      <c r="F24" s="4"/>
      <c r="G24" s="4"/>
      <c r="H24" s="4"/>
      <c r="I24" s="4"/>
      <c r="J24" s="5"/>
      <c r="K24" s="5"/>
    </row>
    <row r="25" spans="1:11" s="1" customFormat="1" x14ac:dyDescent="0.3">
      <c r="A25" s="18" t="s">
        <v>24</v>
      </c>
      <c r="B25" s="4"/>
      <c r="C25" s="4"/>
      <c r="D25" s="4"/>
      <c r="E25" s="4"/>
      <c r="F25" s="4"/>
      <c r="G25" s="4"/>
      <c r="H25" s="4"/>
      <c r="I25" s="4"/>
      <c r="J25" s="5"/>
      <c r="K25" s="5"/>
    </row>
    <row r="26" spans="1:11" s="1" customFormat="1" ht="16.8" x14ac:dyDescent="0.3">
      <c r="A26" s="3"/>
      <c r="B26" s="4"/>
      <c r="C26" s="4"/>
      <c r="D26" s="4"/>
      <c r="E26" s="4"/>
      <c r="F26" s="4"/>
      <c r="G26" s="4"/>
      <c r="H26" s="4"/>
      <c r="I26" s="4"/>
      <c r="J26" s="5"/>
      <c r="K26" s="5"/>
    </row>
    <row r="27" spans="1:11" s="1" customFormat="1" x14ac:dyDescent="0.3">
      <c r="A27" s="6"/>
      <c r="B27" s="4"/>
      <c r="C27" s="4"/>
      <c r="D27" s="4"/>
      <c r="E27" s="4"/>
      <c r="F27" s="4"/>
      <c r="G27" s="4"/>
      <c r="H27" s="4"/>
      <c r="I27" s="4"/>
      <c r="J27" s="5"/>
      <c r="K27" s="5"/>
    </row>
    <row r="28" spans="1:1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</sheetData>
  <mergeCells count="19">
    <mergeCell ref="B10:B11"/>
    <mergeCell ref="H10:H11"/>
    <mergeCell ref="I10:I11"/>
    <mergeCell ref="E3:H3"/>
    <mergeCell ref="A19:D19"/>
    <mergeCell ref="E19:I19"/>
    <mergeCell ref="I13:I16"/>
    <mergeCell ref="A9:A16"/>
    <mergeCell ref="B13:B16"/>
    <mergeCell ref="H13:H16"/>
    <mergeCell ref="A17:D17"/>
    <mergeCell ref="H7:H8"/>
    <mergeCell ref="I7:I8"/>
    <mergeCell ref="B18:D18"/>
    <mergeCell ref="A7:A8"/>
    <mergeCell ref="B7:B8"/>
    <mergeCell ref="C7:C8"/>
    <mergeCell ref="D7:D8"/>
    <mergeCell ref="E7:G7"/>
  </mergeCells>
  <pageMargins left="0.7" right="0.7" top="0.75" bottom="1.5" header="0.3" footer="0.3"/>
  <pageSetup paperSize="9" scale="75" orientation="landscape" r:id="rId1"/>
  <ignoredErrors>
    <ignoredError sqref="A9 A1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A613A-84E2-474D-AC61-7D1112B23419}">
  <dimension ref="A1:F16"/>
  <sheetViews>
    <sheetView workbookViewId="0">
      <selection activeCell="B12" sqref="B12"/>
    </sheetView>
  </sheetViews>
  <sheetFormatPr defaultRowHeight="14.4" x14ac:dyDescent="0.3"/>
  <cols>
    <col min="1" max="1" width="18.5546875" customWidth="1"/>
    <col min="2" max="2" width="42" customWidth="1"/>
    <col min="3" max="3" width="37" customWidth="1"/>
    <col min="4" max="4" width="16.109375" customWidth="1"/>
    <col min="5" max="5" width="23.88671875" customWidth="1"/>
    <col min="6" max="6" width="22.6640625" customWidth="1"/>
  </cols>
  <sheetData>
    <row r="1" spans="1:6" x14ac:dyDescent="0.3">
      <c r="A1" s="7" t="s">
        <v>21</v>
      </c>
      <c r="B1" s="5"/>
      <c r="C1" s="5"/>
      <c r="D1" s="5"/>
      <c r="E1" s="5"/>
      <c r="F1" s="5"/>
    </row>
    <row r="2" spans="1:6" x14ac:dyDescent="0.3">
      <c r="A2" s="12"/>
      <c r="B2" s="5"/>
      <c r="C2" s="5"/>
      <c r="D2" s="5"/>
      <c r="E2" s="5"/>
      <c r="F2" s="5"/>
    </row>
    <row r="3" spans="1:6" ht="43.2" x14ac:dyDescent="0.3">
      <c r="A3" s="9" t="s">
        <v>9</v>
      </c>
      <c r="B3" s="11" t="s">
        <v>10</v>
      </c>
      <c r="C3" s="10" t="s">
        <v>22</v>
      </c>
      <c r="E3" s="42" t="s">
        <v>25</v>
      </c>
      <c r="F3" s="42"/>
    </row>
    <row r="4" spans="1:6" x14ac:dyDescent="0.3">
      <c r="A4" s="37">
        <f>FEADR!A4</f>
        <v>737.83</v>
      </c>
      <c r="B4" s="38">
        <f>FEADR!B4</f>
        <v>62570</v>
      </c>
      <c r="C4" s="36">
        <v>140684.1</v>
      </c>
      <c r="E4" s="2"/>
      <c r="F4" s="5"/>
    </row>
    <row r="5" spans="1:6" x14ac:dyDescent="0.3">
      <c r="A5" s="5"/>
      <c r="B5" s="5"/>
      <c r="C5" s="5"/>
      <c r="D5" s="5"/>
      <c r="E5" s="5"/>
      <c r="F5" s="5"/>
    </row>
    <row r="6" spans="1:6" ht="15" thickBot="1" x14ac:dyDescent="0.35">
      <c r="A6" s="5"/>
      <c r="B6" s="5"/>
      <c r="C6" s="5"/>
      <c r="D6" s="5"/>
      <c r="E6" s="5"/>
      <c r="F6" s="5"/>
    </row>
    <row r="7" spans="1:6" ht="57.6" x14ac:dyDescent="0.3">
      <c r="A7" s="19" t="s">
        <v>7</v>
      </c>
      <c r="B7" s="15" t="s">
        <v>0</v>
      </c>
      <c r="C7" s="15" t="s">
        <v>1</v>
      </c>
      <c r="D7" s="15" t="s">
        <v>2</v>
      </c>
      <c r="E7" s="13" t="s">
        <v>41</v>
      </c>
      <c r="F7" s="16" t="s">
        <v>42</v>
      </c>
    </row>
    <row r="8" spans="1:6" ht="86.4" x14ac:dyDescent="0.3">
      <c r="A8" s="74" t="s">
        <v>6</v>
      </c>
      <c r="B8" s="26" t="s">
        <v>29</v>
      </c>
      <c r="C8" s="26" t="s">
        <v>30</v>
      </c>
      <c r="D8" s="27">
        <v>1</v>
      </c>
      <c r="E8" s="28">
        <v>120000</v>
      </c>
      <c r="F8" s="75">
        <f>E8</f>
        <v>120000</v>
      </c>
    </row>
    <row r="9" spans="1:6" ht="43.2" x14ac:dyDescent="0.3">
      <c r="A9" s="74"/>
      <c r="B9" s="76" t="s">
        <v>38</v>
      </c>
      <c r="C9" s="26" t="s">
        <v>36</v>
      </c>
      <c r="D9" s="27">
        <v>1</v>
      </c>
      <c r="E9" s="28">
        <v>20684.099999999999</v>
      </c>
      <c r="F9" s="75">
        <f>E9</f>
        <v>20684.099999999999</v>
      </c>
    </row>
    <row r="10" spans="1:6" ht="20.399999999999999" customHeight="1" thickBot="1" x14ac:dyDescent="0.35">
      <c r="A10" s="71" t="s">
        <v>23</v>
      </c>
      <c r="B10" s="72"/>
      <c r="C10" s="72"/>
      <c r="D10" s="73"/>
      <c r="E10" s="30">
        <v>140684.1</v>
      </c>
      <c r="F10" s="77">
        <f>F8+F9</f>
        <v>140684.1</v>
      </c>
    </row>
    <row r="11" spans="1:6" x14ac:dyDescent="0.3">
      <c r="A11" s="2"/>
      <c r="B11" s="2"/>
      <c r="C11" s="2"/>
      <c r="D11" s="2"/>
      <c r="E11" s="2"/>
      <c r="F11" s="2"/>
    </row>
    <row r="12" spans="1:6" ht="16.8" x14ac:dyDescent="0.3">
      <c r="A12" s="3"/>
      <c r="B12" s="4"/>
      <c r="C12" s="4"/>
      <c r="D12" s="4"/>
      <c r="E12" s="4"/>
      <c r="F12" s="4"/>
    </row>
    <row r="13" spans="1:6" ht="16.8" x14ac:dyDescent="0.3">
      <c r="A13" s="3"/>
      <c r="B13" s="3"/>
      <c r="C13" s="4"/>
      <c r="D13" s="4"/>
      <c r="E13" s="4"/>
      <c r="F13" s="4"/>
    </row>
    <row r="14" spans="1:6" ht="16.8" x14ac:dyDescent="0.3">
      <c r="A14" s="3"/>
      <c r="B14" s="3"/>
      <c r="C14" s="3"/>
      <c r="D14" s="4"/>
      <c r="E14" s="4"/>
      <c r="F14" s="4"/>
    </row>
    <row r="15" spans="1:6" ht="17.399999999999999" thickBot="1" x14ac:dyDescent="0.35">
      <c r="A15" s="3"/>
      <c r="B15" s="4"/>
      <c r="C15" s="4"/>
      <c r="D15" s="4"/>
      <c r="E15" s="4"/>
      <c r="F15" s="4"/>
    </row>
    <row r="16" spans="1:6" x14ac:dyDescent="0.3">
      <c r="A16" s="8"/>
      <c r="B16" s="4"/>
      <c r="C16" s="4"/>
      <c r="D16" s="4"/>
      <c r="E16" s="4"/>
      <c r="F16" s="4"/>
    </row>
  </sheetData>
  <mergeCells count="3">
    <mergeCell ref="A10:D10"/>
    <mergeCell ref="A8:A9"/>
    <mergeCell ref="E3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FEADR</vt:lpstr>
      <vt:lpstr>EURI</vt:lpstr>
      <vt:lpstr>FEADR!Print_Area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Anca Vasilache</dc:creator>
  <cp:lastModifiedBy>Diana</cp:lastModifiedBy>
  <cp:lastPrinted>2022-06-17T13:36:38Z</cp:lastPrinted>
  <dcterms:created xsi:type="dcterms:W3CDTF">2016-01-12T11:18:24Z</dcterms:created>
  <dcterms:modified xsi:type="dcterms:W3CDTF">2022-08-17T12:13:50Z</dcterms:modified>
</cp:coreProperties>
</file>